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260" windowHeight="12645"/>
  </bookViews>
  <sheets>
    <sheet name="Могилев" sheetId="9" r:id="rId1"/>
  </sheets>
  <definedNames>
    <definedName name="_xlnm.Print_Area" localSheetId="0">Могилев!$A$3:$K$23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2" i="9" l="1"/>
  <c r="DA22" i="9"/>
  <c r="CZ22" i="9"/>
  <c r="CY22" i="9"/>
  <c r="CX22" i="9"/>
  <c r="CW22" i="9"/>
  <c r="CV22" i="9"/>
  <c r="CU22" i="9"/>
  <c r="CT22" i="9"/>
  <c r="CS22" i="9"/>
  <c r="CR22" i="9"/>
  <c r="CQ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1" i="9"/>
  <c r="J21" i="9"/>
  <c r="I21" i="9"/>
  <c r="H21" i="9"/>
  <c r="G21" i="9"/>
  <c r="F21" i="9"/>
  <c r="E21" i="9"/>
  <c r="D21" i="9"/>
  <c r="C21" i="9"/>
  <c r="K20" i="9"/>
  <c r="J20" i="9"/>
  <c r="I20" i="9"/>
  <c r="H20" i="9"/>
  <c r="G20" i="9"/>
  <c r="F20" i="9"/>
  <c r="E20" i="9"/>
  <c r="D20" i="9"/>
  <c r="C20" i="9"/>
  <c r="K19" i="9"/>
  <c r="J19" i="9"/>
  <c r="I19" i="9"/>
  <c r="H19" i="9"/>
  <c r="G19" i="9"/>
  <c r="F19" i="9"/>
  <c r="E19" i="9"/>
  <c r="D19" i="9"/>
  <c r="C19" i="9"/>
  <c r="K18" i="9"/>
  <c r="J18" i="9"/>
  <c r="I18" i="9"/>
  <c r="H18" i="9"/>
  <c r="G18" i="9"/>
  <c r="F18" i="9"/>
  <c r="E18" i="9"/>
  <c r="D18" i="9"/>
  <c r="C18" i="9"/>
  <c r="C22" i="9" s="1"/>
  <c r="DB17" i="9"/>
  <c r="DA17" i="9"/>
  <c r="CZ17" i="9"/>
  <c r="CY17" i="9"/>
  <c r="CX17" i="9"/>
  <c r="CW17" i="9"/>
  <c r="CV17" i="9"/>
  <c r="CU17" i="9"/>
  <c r="CT17" i="9"/>
  <c r="CS17" i="9"/>
  <c r="CR17" i="9"/>
  <c r="CQ17" i="9"/>
  <c r="CP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6" i="9"/>
  <c r="J16" i="9"/>
  <c r="I16" i="9"/>
  <c r="H16" i="9"/>
  <c r="G16" i="9"/>
  <c r="F16" i="9"/>
  <c r="E16" i="9"/>
  <c r="D16" i="9"/>
  <c r="C16" i="9"/>
  <c r="K15" i="9"/>
  <c r="J15" i="9"/>
  <c r="I15" i="9"/>
  <c r="H15" i="9"/>
  <c r="G15" i="9"/>
  <c r="F15" i="9"/>
  <c r="E15" i="9"/>
  <c r="D15" i="9"/>
  <c r="C15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3" i="9"/>
  <c r="J13" i="9"/>
  <c r="I13" i="9"/>
  <c r="H13" i="9"/>
  <c r="G13" i="9"/>
  <c r="F13" i="9"/>
  <c r="E13" i="9"/>
  <c r="D13" i="9"/>
  <c r="C13" i="9"/>
  <c r="K12" i="9"/>
  <c r="J12" i="9"/>
  <c r="I12" i="9"/>
  <c r="H12" i="9"/>
  <c r="G12" i="9"/>
  <c r="F12" i="9"/>
  <c r="E12" i="9"/>
  <c r="D12" i="9"/>
  <c r="C12" i="9"/>
  <c r="K11" i="9"/>
  <c r="J11" i="9"/>
  <c r="I11" i="9"/>
  <c r="H11" i="9"/>
  <c r="G11" i="9"/>
  <c r="F11" i="9"/>
  <c r="E11" i="9"/>
  <c r="D11" i="9"/>
  <c r="C11" i="9"/>
  <c r="K10" i="9"/>
  <c r="J10" i="9"/>
  <c r="I10" i="9"/>
  <c r="H10" i="9"/>
  <c r="G10" i="9"/>
  <c r="F10" i="9"/>
  <c r="E10" i="9"/>
  <c r="D10" i="9"/>
  <c r="C10" i="9"/>
  <c r="K9" i="9"/>
  <c r="J9" i="9"/>
  <c r="I9" i="9"/>
  <c r="H9" i="9"/>
  <c r="G9" i="9"/>
  <c r="F9" i="9"/>
  <c r="E9" i="9"/>
  <c r="D9" i="9"/>
  <c r="C9" i="9"/>
  <c r="K8" i="9"/>
  <c r="J8" i="9"/>
  <c r="I8" i="9"/>
  <c r="H8" i="9"/>
  <c r="G8" i="9"/>
  <c r="F8" i="9"/>
  <c r="E8" i="9"/>
  <c r="D8" i="9"/>
  <c r="C8" i="9"/>
  <c r="K7" i="9"/>
  <c r="J7" i="9"/>
  <c r="I7" i="9"/>
  <c r="H7" i="9"/>
  <c r="G7" i="9"/>
  <c r="F7" i="9"/>
  <c r="E7" i="9"/>
  <c r="D7" i="9"/>
  <c r="C7" i="9"/>
  <c r="K6" i="9"/>
  <c r="J6" i="9"/>
  <c r="I6" i="9"/>
  <c r="H6" i="9"/>
  <c r="G6" i="9"/>
  <c r="F6" i="9"/>
  <c r="E6" i="9"/>
  <c r="D6" i="9"/>
  <c r="C6" i="9"/>
  <c r="K5" i="9"/>
  <c r="J5" i="9"/>
  <c r="I5" i="9"/>
  <c r="H5" i="9"/>
  <c r="G5" i="9"/>
  <c r="F5" i="9"/>
  <c r="E5" i="9"/>
  <c r="D5" i="9"/>
  <c r="C5" i="9"/>
  <c r="K4" i="9"/>
  <c r="J4" i="9"/>
  <c r="I4" i="9"/>
  <c r="H4" i="9"/>
  <c r="G4" i="9"/>
  <c r="F4" i="9"/>
  <c r="E4" i="9"/>
  <c r="D4" i="9"/>
  <c r="C4" i="9"/>
  <c r="H14" i="9" l="1"/>
  <c r="S23" i="9"/>
  <c r="AE23" i="9"/>
  <c r="AQ23" i="9"/>
  <c r="H17" i="9"/>
  <c r="G22" i="9"/>
  <c r="D17" i="9"/>
  <c r="BC23" i="9"/>
  <c r="BO23" i="9"/>
  <c r="CA23" i="9"/>
  <c r="CM23" i="9"/>
  <c r="CY23" i="9"/>
  <c r="K22" i="9"/>
  <c r="W23" i="9"/>
  <c r="AI23" i="9"/>
  <c r="AU23" i="9"/>
  <c r="BG23" i="9"/>
  <c r="BS23" i="9"/>
  <c r="CE23" i="9"/>
  <c r="CQ23" i="9"/>
  <c r="D14" i="9"/>
  <c r="O23" i="9"/>
  <c r="AA23" i="9"/>
  <c r="AM23" i="9"/>
  <c r="AY23" i="9"/>
  <c r="BK23" i="9"/>
  <c r="BW23" i="9"/>
  <c r="CI23" i="9"/>
  <c r="CU23" i="9"/>
  <c r="E17" i="9"/>
  <c r="I17" i="9"/>
  <c r="C17" i="9"/>
  <c r="G17" i="9"/>
  <c r="K17" i="9"/>
  <c r="L23" i="9"/>
  <c r="P23" i="9"/>
  <c r="T23" i="9"/>
  <c r="X23" i="9"/>
  <c r="AB23" i="9"/>
  <c r="AF23" i="9"/>
  <c r="AJ23" i="9"/>
  <c r="AN23" i="9"/>
  <c r="AR23" i="9"/>
  <c r="AV23" i="9"/>
  <c r="AZ23" i="9"/>
  <c r="BD23" i="9"/>
  <c r="BH23" i="9"/>
  <c r="BL23" i="9"/>
  <c r="BP23" i="9"/>
  <c r="BT23" i="9"/>
  <c r="BX23" i="9"/>
  <c r="CB23" i="9"/>
  <c r="CF23" i="9"/>
  <c r="CJ23" i="9"/>
  <c r="CN23" i="9"/>
  <c r="CR23" i="9"/>
  <c r="CV23" i="9"/>
  <c r="CZ23" i="9"/>
  <c r="D22" i="9"/>
  <c r="D23" i="9" s="1"/>
  <c r="H22" i="9"/>
  <c r="H23" i="9" s="1"/>
  <c r="F14" i="9"/>
  <c r="J14" i="9"/>
  <c r="E14" i="9"/>
  <c r="I14" i="9"/>
  <c r="F17" i="9"/>
  <c r="J17" i="9"/>
  <c r="M23" i="9"/>
  <c r="Q23" i="9"/>
  <c r="U23" i="9"/>
  <c r="Y23" i="9"/>
  <c r="AC23" i="9"/>
  <c r="AG23" i="9"/>
  <c r="AK23" i="9"/>
  <c r="AO23" i="9"/>
  <c r="AS23" i="9"/>
  <c r="AW23" i="9"/>
  <c r="BA23" i="9"/>
  <c r="BE23" i="9"/>
  <c r="BI23" i="9"/>
  <c r="BM23" i="9"/>
  <c r="BQ23" i="9"/>
  <c r="BU23" i="9"/>
  <c r="BY23" i="9"/>
  <c r="CC23" i="9"/>
  <c r="CG23" i="9"/>
  <c r="CK23" i="9"/>
  <c r="CO23" i="9"/>
  <c r="CS23" i="9"/>
  <c r="CW23" i="9"/>
  <c r="DA23" i="9"/>
  <c r="E22" i="9"/>
  <c r="I22" i="9"/>
  <c r="C14" i="9"/>
  <c r="G14" i="9"/>
  <c r="K14" i="9"/>
  <c r="K23" i="9" s="1"/>
  <c r="N23" i="9"/>
  <c r="R23" i="9"/>
  <c r="V23" i="9"/>
  <c r="Z23" i="9"/>
  <c r="AD23" i="9"/>
  <c r="AH23" i="9"/>
  <c r="AL23" i="9"/>
  <c r="AP23" i="9"/>
  <c r="AT23" i="9"/>
  <c r="AX23" i="9"/>
  <c r="BB23" i="9"/>
  <c r="BF23" i="9"/>
  <c r="BJ23" i="9"/>
  <c r="BN23" i="9"/>
  <c r="BR23" i="9"/>
  <c r="BV23" i="9"/>
  <c r="BZ23" i="9"/>
  <c r="CD23" i="9"/>
  <c r="CH23" i="9"/>
  <c r="CL23" i="9"/>
  <c r="CP23" i="9"/>
  <c r="CT23" i="9"/>
  <c r="CX23" i="9"/>
  <c r="DB23" i="9"/>
  <c r="F22" i="9"/>
  <c r="J22" i="9"/>
  <c r="J23" i="9" l="1"/>
  <c r="C23" i="9"/>
  <c r="G23" i="9"/>
  <c r="F23" i="9"/>
  <c r="I23" i="9"/>
  <c r="E23" i="9"/>
</calcChain>
</file>

<file path=xl/sharedStrings.xml><?xml version="1.0" encoding="utf-8"?>
<sst xmlns="http://schemas.openxmlformats.org/spreadsheetml/2006/main" count="127" uniqueCount="127">
  <si>
    <t>№ п/п</t>
  </si>
  <si>
    <t>наименование должности</t>
  </si>
  <si>
    <t>Центральные районные больницы</t>
  </si>
  <si>
    <t>Областные больницы</t>
  </si>
  <si>
    <t>Областные (городские) диспансеры, центры</t>
  </si>
  <si>
    <t>Городские поликлиники</t>
  </si>
  <si>
    <t>Городские больницы</t>
  </si>
  <si>
    <t>Стоматологические поликлиники (центры)</t>
  </si>
  <si>
    <t>Служба скорой помощи</t>
  </si>
  <si>
    <t>Центры гигиены</t>
  </si>
  <si>
    <t>акушерка, акушер</t>
  </si>
  <si>
    <t>фельдшер</t>
  </si>
  <si>
    <t xml:space="preserve">фельдшер выездной бригады скорой медицинской помощи </t>
  </si>
  <si>
    <t>фельдшер выездной бригады скорой медицинской помощи, выезжающий самостоятельно</t>
  </si>
  <si>
    <t>помощник врача по амбулаторно-поликлинической помощи</t>
  </si>
  <si>
    <t>медицинская сестра (медицинский брат) выездной бригады скорой медицинской помощи</t>
  </si>
  <si>
    <t>медицинская сестра (медицинский брат) кабинета, структурного подразделения</t>
  </si>
  <si>
    <t>медицинская сестра (медицинский брат) общей практики</t>
  </si>
  <si>
    <t>медицинская сестра (медицинский брат) участковая(ый)</t>
  </si>
  <si>
    <t xml:space="preserve">фельдшер-лаборант </t>
  </si>
  <si>
    <t>ВСЕГО ПОТРЕБНОСТЬ В МОЛОДЫХ СПЕЦИАЛИСТАХ</t>
  </si>
  <si>
    <t>медицинский регистратор</t>
  </si>
  <si>
    <t>медицинский статистик</t>
  </si>
  <si>
    <t>ВСЕГО В СПЕЦИАЛИСТАХ С ДОПОЛНИТЕЛЬНОЙ ПОДГОТОВКОЙ</t>
  </si>
  <si>
    <t>фармацевт</t>
  </si>
  <si>
    <t>фармацевт-ассистент</t>
  </si>
  <si>
    <t>фармацевт-лаборант</t>
  </si>
  <si>
    <t>фармацевт-рецептар</t>
  </si>
  <si>
    <t>ВСЕГО ПОТРЕБНОСТЬ В ФАРМАЦЕВТИЧЕСКИХ РАБОТНИКАХ</t>
  </si>
  <si>
    <t xml:space="preserve">ИТОГО </t>
  </si>
  <si>
    <t>УЗ "Белыничская ЦРБ"</t>
  </si>
  <si>
    <t>УЗ "Быховская ЦРБ"</t>
  </si>
  <si>
    <t>УЗ "Глусская ЦРБ"</t>
  </si>
  <si>
    <t>УЗ "Горецкая ЦРБ"</t>
  </si>
  <si>
    <t>УЗ "Дрибинская ЦРБ"</t>
  </si>
  <si>
    <t>УЗ "Кировская ЦРБ"</t>
  </si>
  <si>
    <t>УЗ "Климовичская ЦРБ"</t>
  </si>
  <si>
    <t>УЗ "Кличевская ЦРБ"</t>
  </si>
  <si>
    <t>УЗ "Костюковичская ЦРБ"</t>
  </si>
  <si>
    <t>УЗ " Краснопольская ЦРБ"</t>
  </si>
  <si>
    <t>УЗ " Кричевская ЦРБ"</t>
  </si>
  <si>
    <t>УЗ "Круглянская ЦРБ"</t>
  </si>
  <si>
    <t>УЗ "МстиславскаяЦРБ"</t>
  </si>
  <si>
    <t>УЗ "Осиповичская ЦРБ"</t>
  </si>
  <si>
    <t>УЗ "Славгородская ЦРБ"</t>
  </si>
  <si>
    <t>УЗ "Хотимская ЦРБ"</t>
  </si>
  <si>
    <t>УЗ" Чаусская Црб"</t>
  </si>
  <si>
    <t>Чериковская ЦРБ</t>
  </si>
  <si>
    <t>УЗ "Шкловская ЦРБ"</t>
  </si>
  <si>
    <t>УЗ "Могилевская центральная поликлиника"</t>
  </si>
  <si>
    <t>УЗ "Могилевская поликлиника № 2"</t>
  </si>
  <si>
    <t>УЗ "Могилевская поликлиника № 3"</t>
  </si>
  <si>
    <t>УЗ "Могилевская поликлиника № 4"</t>
  </si>
  <si>
    <t>УЗ "Могилевская поликлиника № 5"</t>
  </si>
  <si>
    <t>УЗ "Могилевская поликлиника № 6"</t>
  </si>
  <si>
    <t>УЗ "Могилевская поликлиника № 7"</t>
  </si>
  <si>
    <t>УЗ "Могилевская поликлиника № 8"</t>
  </si>
  <si>
    <t>УЗ "Могилевская поликлиника № 9"</t>
  </si>
  <si>
    <t>УЗ "Могилевская поликлиника № 10"</t>
  </si>
  <si>
    <t>УЗ "Могилевская поликлиника № 11"</t>
  </si>
  <si>
    <t>УЗ "Могилевская поликлиника № 12"</t>
  </si>
  <si>
    <t>УЗ "Могилевская детская поликлиника"</t>
  </si>
  <si>
    <t>УЗ "Могилевская детская поликлиника № 1"</t>
  </si>
  <si>
    <t>УЗ "Могилевская детская поликлиника № 2"</t>
  </si>
  <si>
    <t>УЗ "Могилевская детская поликлиника № 4"</t>
  </si>
  <si>
    <t>УЗ "Могилевская стоматологическая поликлиника"</t>
  </si>
  <si>
    <t>УЗ "Могилевская стоматологическая поликлиника № 2"</t>
  </si>
  <si>
    <t>УЗ "Могилевская детская стоматологическая поликлиника"</t>
  </si>
  <si>
    <t>УЗ "Могилевская городская станция скорой медиицнской помощи"</t>
  </si>
  <si>
    <t>УЗ "Могилевский специализированный Дом ребенка для детей с ОПЦНСсНП"</t>
  </si>
  <si>
    <t>УЗ "Могилёвская областная клиническая больница"</t>
  </si>
  <si>
    <t>УЗя "Могилевская областная детская больница"</t>
  </si>
  <si>
    <t>УЗ "Могилевский областной центр психиатрии и наркологии"</t>
  </si>
  <si>
    <t>УЗ "Могилевский областной противотуберкулезный диспансер"</t>
  </si>
  <si>
    <t>УЗ "Могилевский областной кожно-венерологический диспаснер"</t>
  </si>
  <si>
    <t>УЗ "Могилевский областной онкологический диспансер"</t>
  </si>
  <si>
    <t>УЗ "Могилевский областной лечебно-диагностический центр"</t>
  </si>
  <si>
    <t xml:space="preserve">УЗ "Могилевская областная стоматологическая поликлиника» </t>
  </si>
  <si>
    <t>УЗ "Могилевская областная детская стоматологическая поликлиника"</t>
  </si>
  <si>
    <t>УЗ "Могилевская областная станция переливания крови"</t>
  </si>
  <si>
    <t>УЗ "Областной детский центр медицинской реабилитации "Космос"</t>
  </si>
  <si>
    <t>УЗ "Могилевское областное патологоанатомическое бюро"</t>
  </si>
  <si>
    <t>УЗ "Могилевская областная медико-реабилитационная экспертная комиссия"</t>
  </si>
  <si>
    <t>УЗ "Могилевская областная больница медицинской реабилитации"</t>
  </si>
  <si>
    <t>УЗ "МКБ СМП</t>
  </si>
  <si>
    <t>Могилевская больница №1</t>
  </si>
  <si>
    <t>УЗ "Бобруйская центральная больница"</t>
  </si>
  <si>
    <t>УЗ "Бобруйская городская больница СМП им. В.О.Морзона""</t>
  </si>
  <si>
    <t>УЗ "Бобруйская станция скорой и неотложной медицинской помощи"</t>
  </si>
  <si>
    <t>УЗ "Бобруйский родильный дом"</t>
  </si>
  <si>
    <t>УЗ "Бобруйская городская детская больница"</t>
  </si>
  <si>
    <t>УЗ "Бобруйский межрайонный онкологический диспансер"</t>
  </si>
  <si>
    <t>УЗ "Бобруйская городская поликлиника № 1"</t>
  </si>
  <si>
    <t>УЗ "Бобруйская городская поликлиника № 2"</t>
  </si>
  <si>
    <t>УЗ "Бобруйская городская поликлиника № 3"</t>
  </si>
  <si>
    <t>Филиал "Бобруйская городская поликлиника № 4"</t>
  </si>
  <si>
    <t>УЗ "Бобруйская городская поликлиника № 5"</t>
  </si>
  <si>
    <t>УЗ "Бобруйская городская поликлиника № 6"</t>
  </si>
  <si>
    <t>УЗ "Бобруйская городская поликлиника № 7"</t>
  </si>
  <si>
    <t>УЗ "Бобруйская городская стоматологическая поликлиника №1"</t>
  </si>
  <si>
    <t>Филиал "Стоматологическая поликлиника № 2"</t>
  </si>
  <si>
    <t>Филиал "Детская стоматологическая поликлиника"</t>
  </si>
  <si>
    <t>КУП "Бобруйская лечебно-консультативная поликлиника"</t>
  </si>
  <si>
    <t>УЗ «Могилевский облЦГЭиОЗ»</t>
  </si>
  <si>
    <t>УЗ «Могилевский зонЦГЭ»</t>
  </si>
  <si>
    <t>УЗ «Бобруйский зонЦГЭ»</t>
  </si>
  <si>
    <t>УЗ «Белыничский райЦГЭ»</t>
  </si>
  <si>
    <t>УЗ «Быховский райЦГЭ»</t>
  </si>
  <si>
    <t>УЗ «Горецкий райЦГЭ»</t>
  </si>
  <si>
    <t>УЗ «Глусский райЦГЭ»</t>
  </si>
  <si>
    <t>УЗ «Дрибинский райЦГЭ»</t>
  </si>
  <si>
    <t>УЗ «Кировский райЦГЭ»</t>
  </si>
  <si>
    <t>УЗ «Кличевский райЦГЭ»</t>
  </si>
  <si>
    <t>УЗ «Климовичский райЦГЭ»</t>
  </si>
  <si>
    <t>УЗ «Костюковичский райЦГЭ»</t>
  </si>
  <si>
    <t>УЗ «Краснопольский райЦГЭ»</t>
  </si>
  <si>
    <t>УЗ «Кричевский райЦГЭ»</t>
  </si>
  <si>
    <t>УЗ «Круглянский райЦГЭ»</t>
  </si>
  <si>
    <t>УЗ «Мстиславский райЦГЭ»</t>
  </si>
  <si>
    <t>УЗ «Осиповичский райЦГЭ»</t>
  </si>
  <si>
    <t>УЗ «Славгородский райЦГЭ»</t>
  </si>
  <si>
    <t>УЗ «Хотимский райЦГЭ»</t>
  </si>
  <si>
    <t>УЗ «Чаусский райЦГЭ»</t>
  </si>
  <si>
    <t>УЗ «Чериковский райЦГЭ»</t>
  </si>
  <si>
    <t>УЗ «Шкловский райЦГЭ»</t>
  </si>
  <si>
    <t xml:space="preserve">Потребность МОГИЛЕВСКОЙ ОБЛАСТИ </t>
  </si>
  <si>
    <t>СВЕДЕНИЯ О ПОТРЕБНОСТИ В СПЕЦИАЛИСТАХ ОРГАНИЗАЦИЙ ЗДРАВООХРАНЕНИЯ РЕСПУБЛИКИ БЕЛАРУСЬ  (Могилевская область)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</si>
</sst>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2.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5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1" fillId="0" borderId="0" xfId="1" applyFill="1"/>
    <xf numFmtId="0" fontId="7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12" fillId="5" borderId="3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3" fillId="0" borderId="0" xfId="1" applyFont="1"/>
    <xf numFmtId="0" fontId="2" fillId="0" borderId="0" xfId="1" applyFont="1" applyFill="1" applyBorder="1" applyAlignment="1">
      <alignment horizontal="left" wrapText="1"/>
    </xf>
    <xf numFmtId="0" fontId="4" fillId="2" borderId="19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textRotation="60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3" xfId="1" applyFont="1" applyFill="1" applyBorder="1" applyAlignment="1">
      <alignment horizontal="center" vertical="center" textRotation="90" wrapText="1"/>
    </xf>
    <xf numFmtId="0" fontId="6" fillId="0" borderId="4" xfId="1" applyFont="1" applyFill="1" applyBorder="1" applyAlignment="1">
      <alignment horizontal="center" vertical="center" textRotation="90" wrapText="1"/>
    </xf>
    <xf numFmtId="0" fontId="1" fillId="0" borderId="0" xfId="1" applyAlignment="1">
      <alignment textRotation="60"/>
    </xf>
    <xf numFmtId="0" fontId="3" fillId="2" borderId="1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left" vertical="center" textRotation="90" wrapText="1"/>
    </xf>
    <xf numFmtId="0" fontId="4" fillId="2" borderId="21" xfId="1" applyFont="1" applyFill="1" applyBorder="1" applyAlignment="1">
      <alignment horizontal="center" vertical="center" wrapText="1"/>
    </xf>
    <xf numFmtId="0" fontId="10" fillId="4" borderId="16" xfId="1" applyFont="1" applyFill="1" applyBorder="1" applyAlignment="1">
      <alignment horizontal="left" vertical="center" wrapText="1"/>
    </xf>
    <xf numFmtId="0" fontId="10" fillId="4" borderId="1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8" fillId="4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5" fillId="0" borderId="0" xfId="1" applyFont="1"/>
    <xf numFmtId="0" fontId="15" fillId="6" borderId="14" xfId="1" applyFont="1" applyFill="1" applyBorder="1" applyAlignment="1">
      <alignment horizontal="center" vertical="center"/>
    </xf>
    <xf numFmtId="0" fontId="16" fillId="6" borderId="22" xfId="1" applyFont="1" applyFill="1" applyBorder="1" applyAlignment="1">
      <alignment horizontal="left" vertical="center" wrapText="1"/>
    </xf>
    <xf numFmtId="0" fontId="15" fillId="6" borderId="22" xfId="1" applyFont="1" applyFill="1" applyBorder="1" applyAlignment="1">
      <alignment horizontal="center" vertical="center"/>
    </xf>
    <xf numFmtId="0" fontId="15" fillId="6" borderId="15" xfId="1" applyFont="1" applyFill="1" applyBorder="1" applyAlignment="1">
      <alignment horizontal="center" vertical="center"/>
    </xf>
    <xf numFmtId="0" fontId="15" fillId="6" borderId="13" xfId="1" applyFont="1" applyFill="1" applyBorder="1" applyAlignment="1">
      <alignment horizontal="center" vertical="center"/>
    </xf>
    <xf numFmtId="0" fontId="15" fillId="6" borderId="26" xfId="1" applyFont="1" applyFill="1" applyBorder="1" applyAlignment="1">
      <alignment horizontal="center" vertical="center"/>
    </xf>
    <xf numFmtId="0" fontId="15" fillId="6" borderId="25" xfId="1" applyFont="1" applyFill="1" applyBorder="1" applyAlignment="1">
      <alignment horizontal="center" vertical="center"/>
    </xf>
    <xf numFmtId="0" fontId="15" fillId="6" borderId="7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left" textRotation="90" wrapText="1"/>
    </xf>
    <xf numFmtId="0" fontId="14" fillId="0" borderId="6" xfId="1" applyFont="1" applyFill="1" applyBorder="1" applyAlignment="1">
      <alignment horizontal="left" textRotation="90" wrapText="1"/>
    </xf>
    <xf numFmtId="0" fontId="17" fillId="0" borderId="6" xfId="1" applyFont="1" applyFill="1" applyBorder="1" applyAlignment="1">
      <alignment horizontal="center" textRotation="90" wrapText="1"/>
    </xf>
    <xf numFmtId="0" fontId="2" fillId="0" borderId="0" xfId="1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24"/>
  <sheetViews>
    <sheetView tabSelected="1" zoomScale="93" zoomScaleNormal="93" workbookViewId="0">
      <selection activeCell="BG28" sqref="BG28"/>
    </sheetView>
  </sheetViews>
  <sheetFormatPr defaultColWidth="8.85546875" defaultRowHeight="12.75" x14ac:dyDescent="0.2"/>
  <cols>
    <col min="1" max="1" width="4.7109375" style="1" customWidth="1"/>
    <col min="2" max="2" width="44.42578125" style="2" customWidth="1"/>
    <col min="3" max="3" width="11" style="3" customWidth="1"/>
    <col min="4" max="4" width="8.7109375" style="3" customWidth="1"/>
    <col min="5" max="5" width="6.85546875" style="3" customWidth="1"/>
    <col min="6" max="6" width="7.7109375" style="3" customWidth="1"/>
    <col min="7" max="7" width="6.85546875" style="3" customWidth="1"/>
    <col min="8" max="8" width="6.28515625" style="3" customWidth="1"/>
    <col min="9" max="9" width="6.85546875" style="3" customWidth="1"/>
    <col min="10" max="10" width="6.28515625" style="3" customWidth="1"/>
    <col min="11" max="11" width="6.7109375" style="3" customWidth="1"/>
    <col min="12" max="12" width="4.7109375" style="1" customWidth="1"/>
    <col min="13" max="13" width="4.140625" style="1" customWidth="1"/>
    <col min="14" max="14" width="4.28515625" style="1" customWidth="1"/>
    <col min="15" max="15" width="4.5703125" style="1" customWidth="1"/>
    <col min="16" max="16" width="3.28515625" style="1" customWidth="1"/>
    <col min="17" max="17" width="4.140625" style="1" customWidth="1"/>
    <col min="18" max="18" width="3.7109375" style="1" customWidth="1"/>
    <col min="19" max="19" width="4.28515625" style="1" customWidth="1"/>
    <col min="20" max="20" width="3.42578125" style="1" customWidth="1"/>
    <col min="21" max="21" width="3.85546875" style="1" customWidth="1"/>
    <col min="22" max="23" width="3.28515625" style="1" customWidth="1"/>
    <col min="24" max="24" width="5.140625" style="1" customWidth="1"/>
    <col min="25" max="26" width="4.28515625" style="1" customWidth="1"/>
    <col min="27" max="27" width="3.28515625" style="1" customWidth="1"/>
    <col min="28" max="28" width="4.28515625" style="1" customWidth="1"/>
    <col min="29" max="29" width="3.7109375" style="1" customWidth="1"/>
    <col min="30" max="30" width="4.28515625" style="1" customWidth="1"/>
    <col min="31" max="31" width="3.42578125" style="1" customWidth="1"/>
    <col min="32" max="32" width="3.85546875" style="1" customWidth="1"/>
    <col min="33" max="35" width="3.7109375" style="1" customWidth="1"/>
    <col min="36" max="36" width="4.140625" style="1" customWidth="1"/>
    <col min="37" max="37" width="4.28515625" style="1" customWidth="1"/>
    <col min="38" max="38" width="3.42578125" style="1" customWidth="1"/>
    <col min="39" max="39" width="4.140625" style="1" customWidth="1"/>
    <col min="40" max="40" width="3.85546875" style="1" customWidth="1"/>
    <col min="41" max="41" width="4.42578125" style="1" customWidth="1"/>
    <col min="42" max="42" width="4.28515625" style="1" customWidth="1"/>
    <col min="43" max="43" width="4.140625" style="1" customWidth="1"/>
    <col min="44" max="45" width="3.85546875" style="1" customWidth="1"/>
    <col min="46" max="46" width="4.140625" style="1" customWidth="1"/>
    <col min="47" max="47" width="4" style="1" customWidth="1"/>
    <col min="48" max="48" width="3.42578125" style="1" customWidth="1"/>
    <col min="49" max="49" width="6.42578125" style="1" customWidth="1"/>
    <col min="50" max="50" width="6.28515625" style="1" customWidth="1"/>
    <col min="51" max="51" width="6" style="1" customWidth="1"/>
    <col min="52" max="52" width="4" style="1" customWidth="1"/>
    <col min="53" max="53" width="4.5703125" style="1" customWidth="1"/>
    <col min="54" max="54" width="5.5703125" style="1" customWidth="1"/>
    <col min="55" max="55" width="6.140625" style="1" customWidth="1"/>
    <col min="56" max="56" width="6.42578125" style="1" customWidth="1"/>
    <col min="57" max="57" width="5.42578125" style="1" customWidth="1"/>
    <col min="58" max="58" width="5.5703125" style="1" customWidth="1"/>
    <col min="59" max="59" width="6.140625" style="1" customWidth="1"/>
    <col min="60" max="60" width="5.42578125" style="1" customWidth="1"/>
    <col min="61" max="62" width="6" style="1" customWidth="1"/>
    <col min="63" max="63" width="5.85546875" style="1" customWidth="1"/>
    <col min="64" max="64" width="6.28515625" style="1" customWidth="1"/>
    <col min="65" max="65" width="5.5703125" style="1" customWidth="1"/>
    <col min="66" max="66" width="4.7109375" style="1" customWidth="1"/>
    <col min="67" max="67" width="5" style="1" customWidth="1"/>
    <col min="68" max="68" width="4.28515625" style="1" customWidth="1"/>
    <col min="69" max="70" width="5.7109375" style="1" customWidth="1"/>
    <col min="71" max="71" width="4.42578125" style="1" customWidth="1"/>
    <col min="72" max="72" width="5" style="1" customWidth="1"/>
    <col min="73" max="73" width="5.28515625" style="1" customWidth="1"/>
    <col min="74" max="74" width="4.85546875" style="1" customWidth="1"/>
    <col min="75" max="75" width="4.28515625" style="1" customWidth="1"/>
    <col min="76" max="77" width="4.42578125" style="1" customWidth="1"/>
    <col min="78" max="78" width="4.5703125" style="1" customWidth="1"/>
    <col min="79" max="79" width="4.42578125" style="1" customWidth="1"/>
    <col min="80" max="80" width="4.5703125" style="1" customWidth="1"/>
    <col min="81" max="81" width="5.7109375" style="1" customWidth="1"/>
    <col min="82" max="82" width="4.42578125" style="1" customWidth="1"/>
    <col min="83" max="83" width="4.5703125" style="1" customWidth="1"/>
    <col min="84" max="84" width="6" style="1" customWidth="1"/>
    <col min="85" max="86" width="4.5703125" style="1" customWidth="1"/>
    <col min="87" max="89" width="4.140625" style="1" customWidth="1"/>
    <col min="90" max="90" width="4.42578125" style="1" customWidth="1"/>
    <col min="91" max="91" width="4.140625" style="1" customWidth="1"/>
    <col min="92" max="92" width="4.42578125" style="1" customWidth="1"/>
    <col min="93" max="93" width="4.7109375" style="1" customWidth="1"/>
    <col min="94" max="94" width="4.42578125" style="1" customWidth="1"/>
    <col min="95" max="95" width="4.5703125" style="1" customWidth="1"/>
    <col min="96" max="96" width="4.42578125" style="1" customWidth="1"/>
    <col min="97" max="97" width="4.5703125" style="1" customWidth="1"/>
    <col min="98" max="98" width="4.7109375" style="1" customWidth="1"/>
    <col min="99" max="99" width="4.5703125" style="1" customWidth="1"/>
    <col min="100" max="100" width="4.42578125" style="1" customWidth="1"/>
    <col min="101" max="101" width="4.28515625" style="1" customWidth="1"/>
    <col min="102" max="102" width="4.5703125" style="1" customWidth="1"/>
    <col min="103" max="104" width="4" style="1" customWidth="1"/>
    <col min="105" max="105" width="4.140625" style="1" customWidth="1"/>
    <col min="106" max="106" width="4.7109375" style="1" customWidth="1"/>
    <col min="107" max="16384" width="8.85546875" style="1"/>
  </cols>
  <sheetData>
    <row r="1" spans="1:106" ht="33" customHeight="1" x14ac:dyDescent="0.25">
      <c r="A1" s="64" t="s">
        <v>126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06" ht="13.5" thickBot="1" x14ac:dyDescent="0.25"/>
    <row r="3" spans="1:106" s="36" customFormat="1" ht="265.5" customHeight="1" thickBot="1" x14ac:dyDescent="0.3">
      <c r="A3" s="37" t="s">
        <v>0</v>
      </c>
      <c r="B3" s="39" t="s">
        <v>1</v>
      </c>
      <c r="C3" s="38" t="s">
        <v>125</v>
      </c>
      <c r="D3" s="33" t="s">
        <v>2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5" t="s">
        <v>9</v>
      </c>
      <c r="L3" s="61" t="s">
        <v>30</v>
      </c>
      <c r="M3" s="62" t="s">
        <v>31</v>
      </c>
      <c r="N3" s="62" t="s">
        <v>32</v>
      </c>
      <c r="O3" s="62" t="s">
        <v>33</v>
      </c>
      <c r="P3" s="62" t="s">
        <v>34</v>
      </c>
      <c r="Q3" s="62" t="s">
        <v>35</v>
      </c>
      <c r="R3" s="62" t="s">
        <v>36</v>
      </c>
      <c r="S3" s="62" t="s">
        <v>37</v>
      </c>
      <c r="T3" s="62" t="s">
        <v>38</v>
      </c>
      <c r="U3" s="62" t="s">
        <v>39</v>
      </c>
      <c r="V3" s="62" t="s">
        <v>40</v>
      </c>
      <c r="W3" s="62" t="s">
        <v>41</v>
      </c>
      <c r="X3" s="62" t="s">
        <v>42</v>
      </c>
      <c r="Y3" s="62" t="s">
        <v>43</v>
      </c>
      <c r="Z3" s="62" t="s">
        <v>44</v>
      </c>
      <c r="AA3" s="62" t="s">
        <v>45</v>
      </c>
      <c r="AB3" s="62" t="s">
        <v>46</v>
      </c>
      <c r="AC3" s="62" t="s">
        <v>47</v>
      </c>
      <c r="AD3" s="62" t="s">
        <v>48</v>
      </c>
      <c r="AE3" s="62" t="s">
        <v>49</v>
      </c>
      <c r="AF3" s="62" t="s">
        <v>50</v>
      </c>
      <c r="AG3" s="62" t="s">
        <v>51</v>
      </c>
      <c r="AH3" s="62" t="s">
        <v>52</v>
      </c>
      <c r="AI3" s="62" t="s">
        <v>53</v>
      </c>
      <c r="AJ3" s="62" t="s">
        <v>54</v>
      </c>
      <c r="AK3" s="62" t="s">
        <v>55</v>
      </c>
      <c r="AL3" s="62" t="s">
        <v>56</v>
      </c>
      <c r="AM3" s="62" t="s">
        <v>57</v>
      </c>
      <c r="AN3" s="62" t="s">
        <v>58</v>
      </c>
      <c r="AO3" s="62" t="s">
        <v>59</v>
      </c>
      <c r="AP3" s="62" t="s">
        <v>60</v>
      </c>
      <c r="AQ3" s="62" t="s">
        <v>61</v>
      </c>
      <c r="AR3" s="62" t="s">
        <v>62</v>
      </c>
      <c r="AS3" s="62" t="s">
        <v>63</v>
      </c>
      <c r="AT3" s="62" t="s">
        <v>64</v>
      </c>
      <c r="AU3" s="62" t="s">
        <v>65</v>
      </c>
      <c r="AV3" s="62" t="s">
        <v>66</v>
      </c>
      <c r="AW3" s="62" t="s">
        <v>67</v>
      </c>
      <c r="AX3" s="62" t="s">
        <v>68</v>
      </c>
      <c r="AY3" s="62" t="s">
        <v>69</v>
      </c>
      <c r="AZ3" s="62" t="s">
        <v>70</v>
      </c>
      <c r="BA3" s="62" t="s">
        <v>71</v>
      </c>
      <c r="BB3" s="62" t="s">
        <v>72</v>
      </c>
      <c r="BC3" s="62" t="s">
        <v>73</v>
      </c>
      <c r="BD3" s="63" t="s">
        <v>74</v>
      </c>
      <c r="BE3" s="63" t="s">
        <v>75</v>
      </c>
      <c r="BF3" s="63" t="s">
        <v>76</v>
      </c>
      <c r="BG3" s="63" t="s">
        <v>77</v>
      </c>
      <c r="BH3" s="63" t="s">
        <v>78</v>
      </c>
      <c r="BI3" s="63" t="s">
        <v>79</v>
      </c>
      <c r="BJ3" s="63" t="s">
        <v>80</v>
      </c>
      <c r="BK3" s="63" t="s">
        <v>81</v>
      </c>
      <c r="BL3" s="63" t="s">
        <v>82</v>
      </c>
      <c r="BM3" s="63" t="s">
        <v>83</v>
      </c>
      <c r="BN3" s="63" t="s">
        <v>84</v>
      </c>
      <c r="BO3" s="63" t="s">
        <v>85</v>
      </c>
      <c r="BP3" s="63" t="s">
        <v>86</v>
      </c>
      <c r="BQ3" s="63" t="s">
        <v>87</v>
      </c>
      <c r="BR3" s="63" t="s">
        <v>88</v>
      </c>
      <c r="BS3" s="63" t="s">
        <v>89</v>
      </c>
      <c r="BT3" s="63" t="s">
        <v>90</v>
      </c>
      <c r="BU3" s="63" t="s">
        <v>91</v>
      </c>
      <c r="BV3" s="63" t="s">
        <v>92</v>
      </c>
      <c r="BW3" s="63" t="s">
        <v>93</v>
      </c>
      <c r="BX3" s="63" t="s">
        <v>94</v>
      </c>
      <c r="BY3" s="63" t="s">
        <v>95</v>
      </c>
      <c r="BZ3" s="63" t="s">
        <v>96</v>
      </c>
      <c r="CA3" s="63" t="s">
        <v>97</v>
      </c>
      <c r="CB3" s="63" t="s">
        <v>98</v>
      </c>
      <c r="CC3" s="63" t="s">
        <v>99</v>
      </c>
      <c r="CD3" s="63" t="s">
        <v>100</v>
      </c>
      <c r="CE3" s="63" t="s">
        <v>101</v>
      </c>
      <c r="CF3" s="63" t="s">
        <v>102</v>
      </c>
      <c r="CG3" s="63" t="s">
        <v>103</v>
      </c>
      <c r="CH3" s="63" t="s">
        <v>104</v>
      </c>
      <c r="CI3" s="63" t="s">
        <v>105</v>
      </c>
      <c r="CJ3" s="63" t="s">
        <v>106</v>
      </c>
      <c r="CK3" s="63" t="s">
        <v>107</v>
      </c>
      <c r="CL3" s="63" t="s">
        <v>108</v>
      </c>
      <c r="CM3" s="63" t="s">
        <v>109</v>
      </c>
      <c r="CN3" s="63" t="s">
        <v>110</v>
      </c>
      <c r="CO3" s="63" t="s">
        <v>111</v>
      </c>
      <c r="CP3" s="63" t="s">
        <v>112</v>
      </c>
      <c r="CQ3" s="63" t="s">
        <v>113</v>
      </c>
      <c r="CR3" s="63" t="s">
        <v>114</v>
      </c>
      <c r="CS3" s="63" t="s">
        <v>115</v>
      </c>
      <c r="CT3" s="63" t="s">
        <v>116</v>
      </c>
      <c r="CU3" s="63" t="s">
        <v>117</v>
      </c>
      <c r="CV3" s="63" t="s">
        <v>118</v>
      </c>
      <c r="CW3" s="63" t="s">
        <v>119</v>
      </c>
      <c r="CX3" s="63" t="s">
        <v>120</v>
      </c>
      <c r="CY3" s="63" t="s">
        <v>121</v>
      </c>
      <c r="CZ3" s="63" t="s">
        <v>122</v>
      </c>
      <c r="DA3" s="63" t="s">
        <v>123</v>
      </c>
      <c r="DB3" s="63" t="s">
        <v>124</v>
      </c>
    </row>
    <row r="4" spans="1:106" ht="18.75" customHeight="1" x14ac:dyDescent="0.2">
      <c r="A4" s="4">
        <v>1</v>
      </c>
      <c r="B4" s="5" t="s">
        <v>10</v>
      </c>
      <c r="C4" s="46">
        <f>SUM(L4:DB4)</f>
        <v>20</v>
      </c>
      <c r="D4" s="6">
        <f>SUM(L4:AD4)</f>
        <v>16</v>
      </c>
      <c r="E4" s="6">
        <f>SUM(AZ4+BA4+BM4)</f>
        <v>0</v>
      </c>
      <c r="F4" s="6">
        <f t="shared" ref="F4:F13" si="0">SUM(BB4+BC4+BD4+BE4+BF4+BI4+BJ4+BK4+BL4+BU4)</f>
        <v>0</v>
      </c>
      <c r="G4" s="6">
        <f t="shared" ref="G4:G13" si="1">SUM(AE4:AT4,BV4:CB4,CF4)</f>
        <v>3</v>
      </c>
      <c r="H4" s="6">
        <f>SUM(AY4+BO4+BN4+BP4+BS4+BT4+BQ4)</f>
        <v>1</v>
      </c>
      <c r="I4" s="6">
        <f t="shared" ref="I4:I13" si="2">SUM(AU4+AV4+AW4+BG4+BH4+CC4+CD4+CE4)</f>
        <v>0</v>
      </c>
      <c r="J4" s="6">
        <f>SUM(AX4+BR4)</f>
        <v>0</v>
      </c>
      <c r="K4" s="47">
        <f>SUM(CG4:DB4)</f>
        <v>0</v>
      </c>
      <c r="L4" s="42">
        <v>2</v>
      </c>
      <c r="M4" s="7"/>
      <c r="N4" s="7">
        <v>1</v>
      </c>
      <c r="O4" s="7">
        <v>4</v>
      </c>
      <c r="P4" s="7">
        <v>1</v>
      </c>
      <c r="Q4" s="7">
        <v>1</v>
      </c>
      <c r="R4" s="7">
        <v>1</v>
      </c>
      <c r="S4" s="7"/>
      <c r="T4" s="7"/>
      <c r="U4" s="7"/>
      <c r="V4" s="7"/>
      <c r="W4" s="7">
        <v>1</v>
      </c>
      <c r="X4" s="7">
        <v>1</v>
      </c>
      <c r="Y4" s="7">
        <v>2</v>
      </c>
      <c r="Z4" s="7">
        <v>1</v>
      </c>
      <c r="AA4" s="7"/>
      <c r="AB4" s="7">
        <v>1</v>
      </c>
      <c r="AC4" s="7"/>
      <c r="AD4" s="7"/>
      <c r="AE4" s="7"/>
      <c r="AF4" s="7"/>
      <c r="AG4" s="7"/>
      <c r="AH4" s="7"/>
      <c r="AI4" s="7">
        <v>1</v>
      </c>
      <c r="AJ4" s="7"/>
      <c r="AK4" s="7"/>
      <c r="AL4" s="7"/>
      <c r="AM4" s="7"/>
      <c r="AN4" s="7"/>
      <c r="AO4" s="7">
        <v>2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8"/>
      <c r="BE4" s="8"/>
      <c r="BF4" s="8"/>
      <c r="BG4" s="8"/>
      <c r="BH4" s="8"/>
      <c r="BI4" s="8"/>
      <c r="BJ4" s="8"/>
      <c r="BK4" s="8"/>
      <c r="BL4" s="9"/>
      <c r="BM4" s="8"/>
      <c r="BN4" s="8"/>
      <c r="BO4" s="8">
        <v>1</v>
      </c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</row>
    <row r="5" spans="1:106" ht="18" customHeight="1" x14ac:dyDescent="0.2">
      <c r="A5" s="10">
        <v>2</v>
      </c>
      <c r="B5" s="11" t="s">
        <v>11</v>
      </c>
      <c r="C5" s="48">
        <f t="shared" ref="C5:C13" si="3">SUM(L5:DB5)</f>
        <v>35</v>
      </c>
      <c r="D5" s="12">
        <f t="shared" ref="D5:D13" si="4">SUM(L5:AD5)</f>
        <v>29</v>
      </c>
      <c r="E5" s="12">
        <f t="shared" ref="E5:E13" si="5">SUM(AZ5+BA5+BM5)</f>
        <v>0</v>
      </c>
      <c r="F5" s="12">
        <f t="shared" si="0"/>
        <v>0</v>
      </c>
      <c r="G5" s="12">
        <f t="shared" si="1"/>
        <v>6</v>
      </c>
      <c r="H5" s="12">
        <f t="shared" ref="H5:H13" si="6">SUM(AY5+BO5+BN5+BP5+BS5+BT5+BQ5)</f>
        <v>0</v>
      </c>
      <c r="I5" s="12">
        <f t="shared" si="2"/>
        <v>0</v>
      </c>
      <c r="J5" s="12">
        <f t="shared" ref="J5:J13" si="7">SUM(AX5+BR5)</f>
        <v>0</v>
      </c>
      <c r="K5" s="49">
        <f t="shared" ref="K5:K12" si="8">SUM(CG5:DB5)</f>
        <v>0</v>
      </c>
      <c r="L5" s="42">
        <v>3</v>
      </c>
      <c r="M5" s="7">
        <v>4</v>
      </c>
      <c r="N5" s="7"/>
      <c r="O5" s="7">
        <v>5</v>
      </c>
      <c r="P5" s="7"/>
      <c r="Q5" s="7">
        <v>1</v>
      </c>
      <c r="R5" s="7"/>
      <c r="S5" s="7">
        <v>6</v>
      </c>
      <c r="T5" s="7">
        <v>1</v>
      </c>
      <c r="U5" s="7"/>
      <c r="V5" s="7"/>
      <c r="W5" s="7"/>
      <c r="X5" s="7"/>
      <c r="Y5" s="7"/>
      <c r="Z5" s="7">
        <v>3</v>
      </c>
      <c r="AA5" s="7"/>
      <c r="AB5" s="7"/>
      <c r="AC5" s="7">
        <v>2</v>
      </c>
      <c r="AD5" s="7">
        <v>4</v>
      </c>
      <c r="AE5" s="7"/>
      <c r="AF5" s="7"/>
      <c r="AG5" s="7">
        <v>2</v>
      </c>
      <c r="AH5" s="7"/>
      <c r="AI5" s="7"/>
      <c r="AJ5" s="7">
        <v>1</v>
      </c>
      <c r="AK5" s="7"/>
      <c r="AL5" s="7"/>
      <c r="AM5" s="7"/>
      <c r="AN5" s="7">
        <v>1</v>
      </c>
      <c r="AO5" s="7"/>
      <c r="AP5" s="7"/>
      <c r="AQ5" s="7">
        <v>2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8"/>
      <c r="BE5" s="8"/>
      <c r="BF5" s="8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</row>
    <row r="6" spans="1:106" ht="28.5" customHeight="1" x14ac:dyDescent="0.2">
      <c r="A6" s="10">
        <v>3</v>
      </c>
      <c r="B6" s="13" t="s">
        <v>12</v>
      </c>
      <c r="C6" s="48">
        <f t="shared" si="3"/>
        <v>43</v>
      </c>
      <c r="D6" s="12">
        <f t="shared" si="4"/>
        <v>35</v>
      </c>
      <c r="E6" s="12">
        <f t="shared" si="5"/>
        <v>0</v>
      </c>
      <c r="F6" s="12">
        <f t="shared" si="0"/>
        <v>0</v>
      </c>
      <c r="G6" s="12">
        <f t="shared" si="1"/>
        <v>0</v>
      </c>
      <c r="H6" s="12">
        <f t="shared" si="6"/>
        <v>0</v>
      </c>
      <c r="I6" s="12">
        <f t="shared" si="2"/>
        <v>0</v>
      </c>
      <c r="J6" s="12">
        <f t="shared" si="7"/>
        <v>8</v>
      </c>
      <c r="K6" s="49">
        <f t="shared" si="8"/>
        <v>0</v>
      </c>
      <c r="L6" s="42">
        <v>4</v>
      </c>
      <c r="M6" s="7"/>
      <c r="N6" s="7">
        <v>2</v>
      </c>
      <c r="O6" s="7">
        <v>4</v>
      </c>
      <c r="P6" s="7"/>
      <c r="Q6" s="7">
        <v>5</v>
      </c>
      <c r="R6" s="7">
        <v>2</v>
      </c>
      <c r="S6" s="7">
        <v>3</v>
      </c>
      <c r="T6" s="7"/>
      <c r="U6" s="7"/>
      <c r="V6" s="7"/>
      <c r="W6" s="7">
        <v>1</v>
      </c>
      <c r="X6" s="7">
        <v>3</v>
      </c>
      <c r="Y6" s="7">
        <v>4</v>
      </c>
      <c r="Z6" s="7"/>
      <c r="AA6" s="7"/>
      <c r="AB6" s="7"/>
      <c r="AC6" s="7">
        <v>2</v>
      </c>
      <c r="AD6" s="7">
        <v>5</v>
      </c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>
        <v>8</v>
      </c>
      <c r="AY6" s="7"/>
      <c r="AZ6" s="7"/>
      <c r="BA6" s="7"/>
      <c r="BB6" s="7"/>
      <c r="BC6" s="7"/>
      <c r="BD6" s="8"/>
      <c r="BE6" s="8"/>
      <c r="BF6" s="8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</row>
    <row r="7" spans="1:106" ht="28.5" customHeight="1" x14ac:dyDescent="0.2">
      <c r="A7" s="10">
        <v>4</v>
      </c>
      <c r="B7" s="11" t="s">
        <v>13</v>
      </c>
      <c r="C7" s="48">
        <f t="shared" si="3"/>
        <v>24</v>
      </c>
      <c r="D7" s="12">
        <f>SUM(L7:AD7)</f>
        <v>24</v>
      </c>
      <c r="E7" s="12">
        <f t="shared" si="5"/>
        <v>0</v>
      </c>
      <c r="F7" s="12">
        <f t="shared" si="0"/>
        <v>0</v>
      </c>
      <c r="G7" s="12">
        <f t="shared" si="1"/>
        <v>0</v>
      </c>
      <c r="H7" s="12">
        <f t="shared" si="6"/>
        <v>0</v>
      </c>
      <c r="I7" s="12">
        <f t="shared" si="2"/>
        <v>0</v>
      </c>
      <c r="J7" s="12">
        <f t="shared" si="7"/>
        <v>0</v>
      </c>
      <c r="K7" s="49">
        <f t="shared" si="8"/>
        <v>0</v>
      </c>
      <c r="L7" s="42">
        <v>4</v>
      </c>
      <c r="M7" s="7"/>
      <c r="N7" s="7">
        <v>3</v>
      </c>
      <c r="O7" s="7">
        <v>1</v>
      </c>
      <c r="P7" s="7">
        <v>1</v>
      </c>
      <c r="Q7" s="7"/>
      <c r="R7" s="7"/>
      <c r="S7" s="7"/>
      <c r="T7" s="7">
        <v>7</v>
      </c>
      <c r="U7" s="7"/>
      <c r="V7" s="7"/>
      <c r="W7" s="7"/>
      <c r="X7" s="7"/>
      <c r="Y7" s="7"/>
      <c r="Z7" s="7">
        <v>1</v>
      </c>
      <c r="AA7" s="7"/>
      <c r="AB7" s="7">
        <v>7</v>
      </c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>
        <v>0</v>
      </c>
      <c r="AY7" s="7"/>
      <c r="AZ7" s="7"/>
      <c r="BA7" s="7"/>
      <c r="BB7" s="7"/>
      <c r="BC7" s="7"/>
      <c r="BD7" s="8"/>
      <c r="BE7" s="8"/>
      <c r="BF7" s="8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</row>
    <row r="8" spans="1:106" ht="27.75" customHeight="1" x14ac:dyDescent="0.2">
      <c r="A8" s="10">
        <v>5</v>
      </c>
      <c r="B8" s="11" t="s">
        <v>14</v>
      </c>
      <c r="C8" s="48">
        <f t="shared" si="3"/>
        <v>64</v>
      </c>
      <c r="D8" s="12">
        <f t="shared" si="4"/>
        <v>37</v>
      </c>
      <c r="E8" s="12">
        <f t="shared" si="5"/>
        <v>0</v>
      </c>
      <c r="F8" s="12">
        <f t="shared" si="0"/>
        <v>0</v>
      </c>
      <c r="G8" s="12">
        <f t="shared" si="1"/>
        <v>27</v>
      </c>
      <c r="H8" s="12">
        <f t="shared" si="6"/>
        <v>0</v>
      </c>
      <c r="I8" s="12">
        <f t="shared" si="2"/>
        <v>0</v>
      </c>
      <c r="J8" s="12">
        <f t="shared" si="7"/>
        <v>0</v>
      </c>
      <c r="K8" s="49">
        <f t="shared" si="8"/>
        <v>0</v>
      </c>
      <c r="L8" s="42">
        <v>1</v>
      </c>
      <c r="M8" s="7">
        <v>3</v>
      </c>
      <c r="N8" s="7">
        <v>4</v>
      </c>
      <c r="O8" s="7">
        <v>4</v>
      </c>
      <c r="P8" s="7">
        <v>1</v>
      </c>
      <c r="Q8" s="7"/>
      <c r="R8" s="7"/>
      <c r="S8" s="7">
        <v>1</v>
      </c>
      <c r="T8" s="7">
        <v>1</v>
      </c>
      <c r="U8" s="7">
        <v>1</v>
      </c>
      <c r="V8" s="7">
        <v>2</v>
      </c>
      <c r="W8" s="7">
        <v>3</v>
      </c>
      <c r="X8" s="7">
        <v>2</v>
      </c>
      <c r="Y8" s="7">
        <v>7</v>
      </c>
      <c r="Z8" s="7">
        <v>2</v>
      </c>
      <c r="AA8" s="7"/>
      <c r="AB8" s="7">
        <v>4</v>
      </c>
      <c r="AC8" s="7">
        <v>1</v>
      </c>
      <c r="AD8" s="7"/>
      <c r="AE8" s="7">
        <v>2</v>
      </c>
      <c r="AF8" s="7">
        <v>2</v>
      </c>
      <c r="AG8" s="7">
        <v>2</v>
      </c>
      <c r="AH8" s="7"/>
      <c r="AI8" s="7">
        <v>1</v>
      </c>
      <c r="AJ8" s="7">
        <v>4</v>
      </c>
      <c r="AK8" s="7">
        <v>1</v>
      </c>
      <c r="AL8" s="7">
        <v>2</v>
      </c>
      <c r="AM8" s="7">
        <v>3</v>
      </c>
      <c r="AN8" s="7">
        <v>2</v>
      </c>
      <c r="AO8" s="7">
        <v>1</v>
      </c>
      <c r="AP8" s="7">
        <v>2</v>
      </c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8"/>
      <c r="BE8" s="8"/>
      <c r="BF8" s="8"/>
      <c r="BG8" s="8"/>
      <c r="BH8" s="8"/>
      <c r="BI8" s="8"/>
      <c r="BJ8" s="8"/>
      <c r="BK8" s="8"/>
      <c r="BL8" s="9"/>
      <c r="BM8" s="8"/>
      <c r="BN8" s="8"/>
      <c r="BO8" s="8"/>
      <c r="BP8" s="8"/>
      <c r="BQ8" s="8"/>
      <c r="BR8" s="8"/>
      <c r="BS8" s="8"/>
      <c r="BT8" s="8"/>
      <c r="BU8" s="8"/>
      <c r="BV8" s="8">
        <v>4</v>
      </c>
      <c r="BW8" s="8"/>
      <c r="BX8" s="8"/>
      <c r="BY8" s="8"/>
      <c r="BZ8" s="8"/>
      <c r="CA8" s="8"/>
      <c r="CB8" s="8">
        <v>1</v>
      </c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</row>
    <row r="9" spans="1:106" ht="27.75" customHeight="1" x14ac:dyDescent="0.2">
      <c r="A9" s="10">
        <v>6</v>
      </c>
      <c r="B9" s="11" t="s">
        <v>15</v>
      </c>
      <c r="C9" s="48">
        <f t="shared" si="3"/>
        <v>5</v>
      </c>
      <c r="D9" s="12">
        <f t="shared" si="4"/>
        <v>5</v>
      </c>
      <c r="E9" s="12">
        <f t="shared" si="5"/>
        <v>0</v>
      </c>
      <c r="F9" s="12">
        <f t="shared" si="0"/>
        <v>0</v>
      </c>
      <c r="G9" s="12">
        <f t="shared" si="1"/>
        <v>0</v>
      </c>
      <c r="H9" s="12">
        <f t="shared" si="6"/>
        <v>0</v>
      </c>
      <c r="I9" s="12">
        <f t="shared" si="2"/>
        <v>0</v>
      </c>
      <c r="J9" s="12">
        <f t="shared" si="7"/>
        <v>0</v>
      </c>
      <c r="K9" s="49">
        <f t="shared" si="8"/>
        <v>0</v>
      </c>
      <c r="L9" s="42"/>
      <c r="M9" s="7"/>
      <c r="N9" s="7"/>
      <c r="O9" s="7"/>
      <c r="P9" s="7">
        <v>2</v>
      </c>
      <c r="Q9" s="7"/>
      <c r="R9" s="7"/>
      <c r="S9" s="7">
        <v>1</v>
      </c>
      <c r="T9" s="7"/>
      <c r="U9" s="7">
        <v>1</v>
      </c>
      <c r="V9" s="7"/>
      <c r="W9" s="7"/>
      <c r="X9" s="7"/>
      <c r="Y9" s="7"/>
      <c r="Z9" s="7"/>
      <c r="AA9" s="7"/>
      <c r="AB9" s="7">
        <v>1</v>
      </c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8"/>
      <c r="BE9" s="8"/>
      <c r="BF9" s="8"/>
      <c r="BG9" s="8"/>
      <c r="BH9" s="8"/>
      <c r="BI9" s="8"/>
      <c r="BJ9" s="8"/>
      <c r="BK9" s="8"/>
      <c r="BL9" s="9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</row>
    <row r="10" spans="1:106" ht="27.75" customHeight="1" x14ac:dyDescent="0.2">
      <c r="A10" s="10">
        <v>7</v>
      </c>
      <c r="B10" s="14" t="s">
        <v>16</v>
      </c>
      <c r="C10" s="48">
        <f t="shared" si="3"/>
        <v>306</v>
      </c>
      <c r="D10" s="12">
        <f t="shared" si="4"/>
        <v>66</v>
      </c>
      <c r="E10" s="12">
        <f t="shared" si="5"/>
        <v>60</v>
      </c>
      <c r="F10" s="12">
        <f t="shared" si="0"/>
        <v>26</v>
      </c>
      <c r="G10" s="12">
        <f t="shared" si="1"/>
        <v>30</v>
      </c>
      <c r="H10" s="12">
        <f t="shared" si="6"/>
        <v>121</v>
      </c>
      <c r="I10" s="12">
        <f t="shared" si="2"/>
        <v>3</v>
      </c>
      <c r="J10" s="12">
        <f t="shared" si="7"/>
        <v>0</v>
      </c>
      <c r="K10" s="49">
        <f t="shared" si="8"/>
        <v>0</v>
      </c>
      <c r="L10" s="42">
        <v>3</v>
      </c>
      <c r="M10" s="7">
        <v>5</v>
      </c>
      <c r="N10" s="7">
        <v>5</v>
      </c>
      <c r="O10" s="7">
        <v>12</v>
      </c>
      <c r="P10" s="7">
        <v>1</v>
      </c>
      <c r="Q10" s="7">
        <v>5</v>
      </c>
      <c r="R10" s="7">
        <v>3</v>
      </c>
      <c r="S10" s="7">
        <v>9</v>
      </c>
      <c r="T10" s="7">
        <v>0</v>
      </c>
      <c r="U10" s="7">
        <v>1</v>
      </c>
      <c r="V10" s="7"/>
      <c r="W10" s="7"/>
      <c r="X10" s="7">
        <v>2</v>
      </c>
      <c r="Y10" s="7">
        <v>5</v>
      </c>
      <c r="Z10" s="7">
        <v>3</v>
      </c>
      <c r="AA10" s="7"/>
      <c r="AB10" s="7">
        <v>5</v>
      </c>
      <c r="AC10" s="7">
        <v>2</v>
      </c>
      <c r="AD10" s="7">
        <v>5</v>
      </c>
      <c r="AE10" s="7">
        <v>2</v>
      </c>
      <c r="AF10" s="7"/>
      <c r="AG10" s="7">
        <v>3</v>
      </c>
      <c r="AH10" s="7">
        <v>2</v>
      </c>
      <c r="AI10" s="7"/>
      <c r="AJ10" s="7">
        <v>2</v>
      </c>
      <c r="AK10" s="7"/>
      <c r="AL10" s="7">
        <v>1</v>
      </c>
      <c r="AM10" s="7">
        <v>1</v>
      </c>
      <c r="AN10" s="7">
        <v>1</v>
      </c>
      <c r="AO10" s="7">
        <v>3</v>
      </c>
      <c r="AP10" s="7"/>
      <c r="AQ10" s="7">
        <v>3</v>
      </c>
      <c r="AR10" s="7">
        <v>3</v>
      </c>
      <c r="AS10" s="7">
        <v>2</v>
      </c>
      <c r="AT10" s="7"/>
      <c r="AU10" s="7">
        <v>1</v>
      </c>
      <c r="AV10" s="7"/>
      <c r="AW10" s="7">
        <v>1</v>
      </c>
      <c r="AX10" s="7"/>
      <c r="AY10" s="7">
        <v>1</v>
      </c>
      <c r="AZ10" s="7">
        <v>40</v>
      </c>
      <c r="BA10" s="7">
        <v>20</v>
      </c>
      <c r="BB10" s="7">
        <v>8</v>
      </c>
      <c r="BC10" s="7">
        <v>1</v>
      </c>
      <c r="BD10" s="8">
        <v>1</v>
      </c>
      <c r="BE10" s="8">
        <v>12</v>
      </c>
      <c r="BF10" s="8"/>
      <c r="BG10" s="8"/>
      <c r="BH10" s="8">
        <v>1</v>
      </c>
      <c r="BI10" s="8">
        <v>1</v>
      </c>
      <c r="BJ10" s="8"/>
      <c r="BK10" s="8"/>
      <c r="BL10" s="9"/>
      <c r="BM10" s="8"/>
      <c r="BN10" s="8">
        <v>50</v>
      </c>
      <c r="BO10" s="8">
        <v>40</v>
      </c>
      <c r="BP10" s="8">
        <v>4</v>
      </c>
      <c r="BQ10" s="8">
        <v>10</v>
      </c>
      <c r="BR10" s="8"/>
      <c r="BS10" s="8">
        <v>10</v>
      </c>
      <c r="BT10" s="8">
        <v>6</v>
      </c>
      <c r="BU10" s="8">
        <v>3</v>
      </c>
      <c r="BV10" s="8">
        <v>1</v>
      </c>
      <c r="BW10" s="8">
        <v>1</v>
      </c>
      <c r="BX10" s="8">
        <v>3</v>
      </c>
      <c r="BY10" s="8">
        <v>1</v>
      </c>
      <c r="BZ10" s="8"/>
      <c r="CA10" s="8">
        <v>1</v>
      </c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</row>
    <row r="11" spans="1:106" ht="27.75" customHeight="1" x14ac:dyDescent="0.2">
      <c r="A11" s="10">
        <v>8</v>
      </c>
      <c r="B11" s="11" t="s">
        <v>17</v>
      </c>
      <c r="C11" s="48">
        <f t="shared" si="3"/>
        <v>42</v>
      </c>
      <c r="D11" s="12">
        <f t="shared" si="4"/>
        <v>10</v>
      </c>
      <c r="E11" s="12">
        <f t="shared" si="5"/>
        <v>0</v>
      </c>
      <c r="F11" s="12">
        <f t="shared" si="0"/>
        <v>0</v>
      </c>
      <c r="G11" s="12">
        <f t="shared" si="1"/>
        <v>32</v>
      </c>
      <c r="H11" s="12">
        <f t="shared" si="6"/>
        <v>0</v>
      </c>
      <c r="I11" s="12">
        <f t="shared" si="2"/>
        <v>0</v>
      </c>
      <c r="J11" s="12">
        <f t="shared" si="7"/>
        <v>0</v>
      </c>
      <c r="K11" s="49">
        <f t="shared" si="8"/>
        <v>0</v>
      </c>
      <c r="L11" s="42"/>
      <c r="M11" s="7"/>
      <c r="N11" s="7">
        <v>1</v>
      </c>
      <c r="O11" s="7"/>
      <c r="P11" s="7"/>
      <c r="Q11" s="7"/>
      <c r="R11" s="7"/>
      <c r="S11" s="7"/>
      <c r="T11" s="7"/>
      <c r="U11" s="7">
        <v>1</v>
      </c>
      <c r="V11" s="7">
        <v>2</v>
      </c>
      <c r="W11" s="7">
        <v>1</v>
      </c>
      <c r="X11" s="7"/>
      <c r="Y11" s="7">
        <v>3</v>
      </c>
      <c r="Z11" s="7"/>
      <c r="AA11" s="7"/>
      <c r="AB11" s="7">
        <v>2</v>
      </c>
      <c r="AC11" s="7"/>
      <c r="AD11" s="7"/>
      <c r="AE11" s="7"/>
      <c r="AF11" s="7">
        <v>2</v>
      </c>
      <c r="AG11" s="7">
        <v>1</v>
      </c>
      <c r="AH11" s="7"/>
      <c r="AI11" s="7">
        <v>1</v>
      </c>
      <c r="AJ11" s="7">
        <v>3</v>
      </c>
      <c r="AK11" s="7">
        <v>1</v>
      </c>
      <c r="AL11" s="7">
        <v>1</v>
      </c>
      <c r="AM11" s="7">
        <v>1</v>
      </c>
      <c r="AN11" s="7">
        <v>1</v>
      </c>
      <c r="AO11" s="7">
        <v>1</v>
      </c>
      <c r="AP11" s="7">
        <v>2</v>
      </c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>
        <v>0</v>
      </c>
      <c r="BD11" s="8"/>
      <c r="BE11" s="8"/>
      <c r="BF11" s="8"/>
      <c r="BG11" s="8"/>
      <c r="BH11" s="8"/>
      <c r="BI11" s="8"/>
      <c r="BJ11" s="8"/>
      <c r="BK11" s="8"/>
      <c r="BL11" s="9"/>
      <c r="BM11" s="8"/>
      <c r="BN11" s="8"/>
      <c r="BO11" s="8"/>
      <c r="BP11" s="8"/>
      <c r="BQ11" s="8"/>
      <c r="BR11" s="8"/>
      <c r="BS11" s="8"/>
      <c r="BT11" s="8"/>
      <c r="BU11" s="8"/>
      <c r="BV11" s="8">
        <v>3</v>
      </c>
      <c r="BW11" s="8">
        <v>1</v>
      </c>
      <c r="BX11" s="8">
        <v>4</v>
      </c>
      <c r="BY11" s="8">
        <v>1</v>
      </c>
      <c r="BZ11" s="8"/>
      <c r="CA11" s="8">
        <v>6</v>
      </c>
      <c r="CB11" s="8">
        <v>3</v>
      </c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</row>
    <row r="12" spans="1:106" ht="26.25" customHeight="1" x14ac:dyDescent="0.2">
      <c r="A12" s="15">
        <v>9</v>
      </c>
      <c r="B12" s="16" t="s">
        <v>18</v>
      </c>
      <c r="C12" s="48">
        <f t="shared" si="3"/>
        <v>19</v>
      </c>
      <c r="D12" s="12">
        <f t="shared" si="4"/>
        <v>5</v>
      </c>
      <c r="E12" s="12">
        <f t="shared" si="5"/>
        <v>0</v>
      </c>
      <c r="F12" s="12">
        <f t="shared" si="0"/>
        <v>0</v>
      </c>
      <c r="G12" s="12">
        <f t="shared" si="1"/>
        <v>12</v>
      </c>
      <c r="H12" s="12">
        <f t="shared" si="6"/>
        <v>2</v>
      </c>
      <c r="I12" s="12">
        <f t="shared" si="2"/>
        <v>0</v>
      </c>
      <c r="J12" s="12">
        <f t="shared" si="7"/>
        <v>0</v>
      </c>
      <c r="K12" s="49">
        <f t="shared" si="8"/>
        <v>0</v>
      </c>
      <c r="L12" s="42"/>
      <c r="M12" s="7"/>
      <c r="N12" s="7"/>
      <c r="O12" s="7"/>
      <c r="P12" s="7"/>
      <c r="Q12" s="7"/>
      <c r="R12" s="7"/>
      <c r="S12" s="7"/>
      <c r="T12" s="7"/>
      <c r="U12" s="7"/>
      <c r="V12" s="7"/>
      <c r="W12" s="7">
        <v>2</v>
      </c>
      <c r="X12" s="7"/>
      <c r="Y12" s="7">
        <v>2</v>
      </c>
      <c r="Z12" s="7"/>
      <c r="AA12" s="7"/>
      <c r="AB12" s="7">
        <v>1</v>
      </c>
      <c r="AC12" s="7"/>
      <c r="AD12" s="7"/>
      <c r="AE12" s="7"/>
      <c r="AF12" s="7"/>
      <c r="AG12" s="7">
        <v>1</v>
      </c>
      <c r="AH12" s="7"/>
      <c r="AI12" s="7"/>
      <c r="AJ12" s="7"/>
      <c r="AK12" s="7"/>
      <c r="AL12" s="7"/>
      <c r="AM12" s="7"/>
      <c r="AN12" s="7">
        <v>2</v>
      </c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8"/>
      <c r="BE12" s="8"/>
      <c r="BF12" s="8"/>
      <c r="BG12" s="8"/>
      <c r="BH12" s="8"/>
      <c r="BI12" s="8"/>
      <c r="BJ12" s="8"/>
      <c r="BK12" s="8"/>
      <c r="BL12" s="9"/>
      <c r="BM12" s="8"/>
      <c r="BN12" s="8"/>
      <c r="BO12" s="8"/>
      <c r="BP12" s="8"/>
      <c r="BQ12" s="8"/>
      <c r="BR12" s="8"/>
      <c r="BS12" s="8"/>
      <c r="BT12" s="8">
        <v>2</v>
      </c>
      <c r="BU12" s="8"/>
      <c r="BV12" s="8"/>
      <c r="BW12" s="8"/>
      <c r="BX12" s="8"/>
      <c r="BY12" s="8"/>
      <c r="BZ12" s="8"/>
      <c r="CA12" s="8"/>
      <c r="CB12" s="8">
        <v>9</v>
      </c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</row>
    <row r="13" spans="1:106" ht="18.75" customHeight="1" thickBot="1" x14ac:dyDescent="0.25">
      <c r="A13" s="10">
        <v>10</v>
      </c>
      <c r="B13" s="14" t="s">
        <v>19</v>
      </c>
      <c r="C13" s="48">
        <f t="shared" si="3"/>
        <v>109</v>
      </c>
      <c r="D13" s="12">
        <f t="shared" si="4"/>
        <v>21</v>
      </c>
      <c r="E13" s="12">
        <f t="shared" si="5"/>
        <v>9</v>
      </c>
      <c r="F13" s="12">
        <f t="shared" si="0"/>
        <v>20</v>
      </c>
      <c r="G13" s="12">
        <f t="shared" si="1"/>
        <v>22</v>
      </c>
      <c r="H13" s="12">
        <f t="shared" si="6"/>
        <v>21</v>
      </c>
      <c r="I13" s="12">
        <f t="shared" si="2"/>
        <v>0</v>
      </c>
      <c r="J13" s="12">
        <f t="shared" si="7"/>
        <v>0</v>
      </c>
      <c r="K13" s="49">
        <f>SUM(CG13:DB13)</f>
        <v>16</v>
      </c>
      <c r="L13" s="43"/>
      <c r="M13" s="24">
        <v>2</v>
      </c>
      <c r="N13" s="24">
        <v>1</v>
      </c>
      <c r="O13" s="24">
        <v>2</v>
      </c>
      <c r="P13" s="24"/>
      <c r="Q13" s="24">
        <v>1</v>
      </c>
      <c r="R13" s="24"/>
      <c r="S13" s="24">
        <v>2</v>
      </c>
      <c r="T13" s="24">
        <v>1</v>
      </c>
      <c r="U13" s="24"/>
      <c r="V13" s="24"/>
      <c r="W13" s="24">
        <v>1</v>
      </c>
      <c r="X13" s="24">
        <v>3</v>
      </c>
      <c r="Y13" s="24">
        <v>2</v>
      </c>
      <c r="Z13" s="24">
        <v>1</v>
      </c>
      <c r="AA13" s="24"/>
      <c r="AB13" s="24">
        <v>2</v>
      </c>
      <c r="AC13" s="24">
        <v>1</v>
      </c>
      <c r="AD13" s="24">
        <v>2</v>
      </c>
      <c r="AE13" s="24"/>
      <c r="AF13" s="24">
        <v>1</v>
      </c>
      <c r="AG13" s="24"/>
      <c r="AH13" s="24"/>
      <c r="AI13" s="24"/>
      <c r="AJ13" s="24"/>
      <c r="AK13" s="24">
        <v>1</v>
      </c>
      <c r="AL13" s="24"/>
      <c r="AM13" s="24">
        <v>1</v>
      </c>
      <c r="AN13" s="24">
        <v>1</v>
      </c>
      <c r="AO13" s="24">
        <v>3</v>
      </c>
      <c r="AP13" s="24"/>
      <c r="AQ13" s="24"/>
      <c r="AR13" s="24">
        <v>1</v>
      </c>
      <c r="AS13" s="24"/>
      <c r="AT13" s="24">
        <v>1</v>
      </c>
      <c r="AU13" s="24"/>
      <c r="AV13" s="24"/>
      <c r="AW13" s="24"/>
      <c r="AX13" s="24"/>
      <c r="AY13" s="24"/>
      <c r="AZ13" s="24">
        <v>3</v>
      </c>
      <c r="BA13" s="24">
        <v>6</v>
      </c>
      <c r="BB13" s="24"/>
      <c r="BC13" s="24">
        <v>2</v>
      </c>
      <c r="BD13" s="25">
        <v>1</v>
      </c>
      <c r="BE13" s="25">
        <v>2</v>
      </c>
      <c r="BF13" s="25"/>
      <c r="BG13" s="25"/>
      <c r="BH13" s="25"/>
      <c r="BI13" s="25">
        <v>8</v>
      </c>
      <c r="BJ13" s="25"/>
      <c r="BK13" s="25">
        <v>5</v>
      </c>
      <c r="BL13" s="31"/>
      <c r="BM13" s="25"/>
      <c r="BN13" s="25">
        <v>2</v>
      </c>
      <c r="BO13" s="25">
        <v>10</v>
      </c>
      <c r="BP13" s="25">
        <v>5</v>
      </c>
      <c r="BQ13" s="25">
        <v>4</v>
      </c>
      <c r="BR13" s="25"/>
      <c r="BS13" s="25"/>
      <c r="BT13" s="25"/>
      <c r="BU13" s="25">
        <v>2</v>
      </c>
      <c r="BV13" s="25">
        <v>8</v>
      </c>
      <c r="BW13" s="25">
        <v>2</v>
      </c>
      <c r="BX13" s="25">
        <v>2</v>
      </c>
      <c r="BY13" s="25"/>
      <c r="BZ13" s="25"/>
      <c r="CA13" s="25"/>
      <c r="CB13" s="25">
        <v>1</v>
      </c>
      <c r="CC13" s="25"/>
      <c r="CD13" s="25"/>
      <c r="CE13" s="25"/>
      <c r="CF13" s="25"/>
      <c r="CG13" s="8">
        <v>9</v>
      </c>
      <c r="CH13" s="8"/>
      <c r="CI13" s="8">
        <v>1</v>
      </c>
      <c r="CJ13" s="8">
        <v>3</v>
      </c>
      <c r="CK13" s="8">
        <v>1</v>
      </c>
      <c r="CL13" s="8"/>
      <c r="CM13" s="8">
        <v>1</v>
      </c>
      <c r="CN13" s="8"/>
      <c r="CO13" s="8"/>
      <c r="CP13" s="8"/>
      <c r="CQ13" s="8"/>
      <c r="CR13" s="8"/>
      <c r="CS13" s="8"/>
      <c r="CT13" s="8"/>
      <c r="CU13" s="8"/>
      <c r="CV13" s="8"/>
      <c r="CW13" s="8">
        <v>1</v>
      </c>
      <c r="CX13" s="8"/>
      <c r="CY13" s="8"/>
      <c r="CZ13" s="8"/>
      <c r="DA13" s="8"/>
      <c r="DB13" s="8"/>
    </row>
    <row r="14" spans="1:106" ht="27" customHeight="1" thickBot="1" x14ac:dyDescent="0.25">
      <c r="A14" s="17"/>
      <c r="B14" s="40" t="s">
        <v>20</v>
      </c>
      <c r="C14" s="50">
        <f t="shared" ref="C14:AH14" si="9">SUM(C4:C13)</f>
        <v>667</v>
      </c>
      <c r="D14" s="18">
        <f t="shared" si="9"/>
        <v>248</v>
      </c>
      <c r="E14" s="18">
        <f t="shared" si="9"/>
        <v>69</v>
      </c>
      <c r="F14" s="18">
        <f t="shared" si="9"/>
        <v>46</v>
      </c>
      <c r="G14" s="18">
        <f t="shared" si="9"/>
        <v>132</v>
      </c>
      <c r="H14" s="18">
        <f t="shared" si="9"/>
        <v>145</v>
      </c>
      <c r="I14" s="18">
        <f t="shared" si="9"/>
        <v>3</v>
      </c>
      <c r="J14" s="18">
        <f t="shared" si="9"/>
        <v>8</v>
      </c>
      <c r="K14" s="51">
        <f t="shared" si="9"/>
        <v>16</v>
      </c>
      <c r="L14" s="44">
        <f t="shared" si="9"/>
        <v>17</v>
      </c>
      <c r="M14" s="26">
        <f t="shared" si="9"/>
        <v>14</v>
      </c>
      <c r="N14" s="26">
        <f t="shared" si="9"/>
        <v>17</v>
      </c>
      <c r="O14" s="26">
        <f t="shared" si="9"/>
        <v>32</v>
      </c>
      <c r="P14" s="26">
        <f t="shared" si="9"/>
        <v>6</v>
      </c>
      <c r="Q14" s="26">
        <f t="shared" si="9"/>
        <v>13</v>
      </c>
      <c r="R14" s="26">
        <f t="shared" si="9"/>
        <v>6</v>
      </c>
      <c r="S14" s="26">
        <f t="shared" si="9"/>
        <v>22</v>
      </c>
      <c r="T14" s="26">
        <f t="shared" si="9"/>
        <v>10</v>
      </c>
      <c r="U14" s="26">
        <f t="shared" si="9"/>
        <v>4</v>
      </c>
      <c r="V14" s="26">
        <f t="shared" si="9"/>
        <v>4</v>
      </c>
      <c r="W14" s="26">
        <f t="shared" si="9"/>
        <v>9</v>
      </c>
      <c r="X14" s="26">
        <f t="shared" si="9"/>
        <v>11</v>
      </c>
      <c r="Y14" s="26">
        <f t="shared" si="9"/>
        <v>25</v>
      </c>
      <c r="Z14" s="26">
        <f t="shared" si="9"/>
        <v>11</v>
      </c>
      <c r="AA14" s="26">
        <f t="shared" si="9"/>
        <v>0</v>
      </c>
      <c r="AB14" s="26">
        <f t="shared" si="9"/>
        <v>23</v>
      </c>
      <c r="AC14" s="26">
        <f t="shared" si="9"/>
        <v>8</v>
      </c>
      <c r="AD14" s="26">
        <f t="shared" si="9"/>
        <v>16</v>
      </c>
      <c r="AE14" s="26">
        <f t="shared" si="9"/>
        <v>4</v>
      </c>
      <c r="AF14" s="26">
        <f t="shared" si="9"/>
        <v>5</v>
      </c>
      <c r="AG14" s="26">
        <f t="shared" si="9"/>
        <v>9</v>
      </c>
      <c r="AH14" s="26">
        <f t="shared" si="9"/>
        <v>2</v>
      </c>
      <c r="AI14" s="26">
        <f t="shared" ref="AI14:BN14" si="10">SUM(AI4:AI13)</f>
        <v>3</v>
      </c>
      <c r="AJ14" s="26">
        <f t="shared" si="10"/>
        <v>10</v>
      </c>
      <c r="AK14" s="26">
        <f t="shared" si="10"/>
        <v>3</v>
      </c>
      <c r="AL14" s="26">
        <f t="shared" si="10"/>
        <v>4</v>
      </c>
      <c r="AM14" s="26">
        <f t="shared" si="10"/>
        <v>6</v>
      </c>
      <c r="AN14" s="26">
        <f t="shared" si="10"/>
        <v>8</v>
      </c>
      <c r="AO14" s="26">
        <f t="shared" si="10"/>
        <v>10</v>
      </c>
      <c r="AP14" s="26">
        <f t="shared" si="10"/>
        <v>4</v>
      </c>
      <c r="AQ14" s="26">
        <f t="shared" si="10"/>
        <v>5</v>
      </c>
      <c r="AR14" s="26">
        <f t="shared" si="10"/>
        <v>4</v>
      </c>
      <c r="AS14" s="26">
        <f t="shared" si="10"/>
        <v>2</v>
      </c>
      <c r="AT14" s="26">
        <f t="shared" si="10"/>
        <v>1</v>
      </c>
      <c r="AU14" s="26">
        <f t="shared" si="10"/>
        <v>1</v>
      </c>
      <c r="AV14" s="26">
        <f t="shared" si="10"/>
        <v>0</v>
      </c>
      <c r="AW14" s="26">
        <f t="shared" si="10"/>
        <v>1</v>
      </c>
      <c r="AX14" s="26">
        <f t="shared" si="10"/>
        <v>8</v>
      </c>
      <c r="AY14" s="26">
        <f t="shared" si="10"/>
        <v>1</v>
      </c>
      <c r="AZ14" s="26">
        <f t="shared" si="10"/>
        <v>43</v>
      </c>
      <c r="BA14" s="26">
        <f t="shared" si="10"/>
        <v>26</v>
      </c>
      <c r="BB14" s="26">
        <f t="shared" si="10"/>
        <v>8</v>
      </c>
      <c r="BC14" s="26">
        <f t="shared" si="10"/>
        <v>3</v>
      </c>
      <c r="BD14" s="26">
        <f t="shared" si="10"/>
        <v>2</v>
      </c>
      <c r="BE14" s="26">
        <f t="shared" si="10"/>
        <v>14</v>
      </c>
      <c r="BF14" s="26">
        <f t="shared" si="10"/>
        <v>0</v>
      </c>
      <c r="BG14" s="26">
        <f t="shared" si="10"/>
        <v>0</v>
      </c>
      <c r="BH14" s="26">
        <f t="shared" si="10"/>
        <v>1</v>
      </c>
      <c r="BI14" s="26">
        <f t="shared" si="10"/>
        <v>9</v>
      </c>
      <c r="BJ14" s="26">
        <f t="shared" si="10"/>
        <v>0</v>
      </c>
      <c r="BK14" s="26">
        <f t="shared" si="10"/>
        <v>5</v>
      </c>
      <c r="BL14" s="26">
        <f t="shared" si="10"/>
        <v>0</v>
      </c>
      <c r="BM14" s="26">
        <f t="shared" si="10"/>
        <v>0</v>
      </c>
      <c r="BN14" s="26">
        <f t="shared" si="10"/>
        <v>52</v>
      </c>
      <c r="BO14" s="26">
        <f t="shared" ref="BO14:CT14" si="11">SUM(BO4:BO13)</f>
        <v>51</v>
      </c>
      <c r="BP14" s="26">
        <f t="shared" si="11"/>
        <v>9</v>
      </c>
      <c r="BQ14" s="26">
        <f t="shared" si="11"/>
        <v>14</v>
      </c>
      <c r="BR14" s="26">
        <f t="shared" si="11"/>
        <v>0</v>
      </c>
      <c r="BS14" s="26">
        <f t="shared" si="11"/>
        <v>10</v>
      </c>
      <c r="BT14" s="26">
        <f t="shared" si="11"/>
        <v>8</v>
      </c>
      <c r="BU14" s="26">
        <f t="shared" si="11"/>
        <v>5</v>
      </c>
      <c r="BV14" s="26">
        <f t="shared" si="11"/>
        <v>16</v>
      </c>
      <c r="BW14" s="26">
        <f t="shared" si="11"/>
        <v>4</v>
      </c>
      <c r="BX14" s="26">
        <f t="shared" si="11"/>
        <v>9</v>
      </c>
      <c r="BY14" s="26">
        <f t="shared" si="11"/>
        <v>2</v>
      </c>
      <c r="BZ14" s="26">
        <f t="shared" si="11"/>
        <v>0</v>
      </c>
      <c r="CA14" s="26">
        <f t="shared" si="11"/>
        <v>7</v>
      </c>
      <c r="CB14" s="26">
        <f t="shared" si="11"/>
        <v>14</v>
      </c>
      <c r="CC14" s="26">
        <f t="shared" si="11"/>
        <v>0</v>
      </c>
      <c r="CD14" s="26">
        <f t="shared" si="11"/>
        <v>0</v>
      </c>
      <c r="CE14" s="26">
        <f t="shared" si="11"/>
        <v>0</v>
      </c>
      <c r="CF14" s="29">
        <f t="shared" si="11"/>
        <v>0</v>
      </c>
      <c r="CG14" s="29">
        <f t="shared" si="11"/>
        <v>9</v>
      </c>
      <c r="CH14" s="29">
        <f t="shared" si="11"/>
        <v>0</v>
      </c>
      <c r="CI14" s="29">
        <f t="shared" si="11"/>
        <v>1</v>
      </c>
      <c r="CJ14" s="29">
        <f t="shared" si="11"/>
        <v>3</v>
      </c>
      <c r="CK14" s="29">
        <f t="shared" si="11"/>
        <v>1</v>
      </c>
      <c r="CL14" s="29">
        <f t="shared" si="11"/>
        <v>0</v>
      </c>
      <c r="CM14" s="29">
        <f t="shared" si="11"/>
        <v>1</v>
      </c>
      <c r="CN14" s="29">
        <f t="shared" si="11"/>
        <v>0</v>
      </c>
      <c r="CO14" s="29">
        <f t="shared" si="11"/>
        <v>0</v>
      </c>
      <c r="CP14" s="29">
        <f t="shared" si="11"/>
        <v>0</v>
      </c>
      <c r="CQ14" s="29">
        <f t="shared" si="11"/>
        <v>0</v>
      </c>
      <c r="CR14" s="29">
        <f t="shared" si="11"/>
        <v>0</v>
      </c>
      <c r="CS14" s="29">
        <f t="shared" si="11"/>
        <v>0</v>
      </c>
      <c r="CT14" s="29">
        <f t="shared" si="11"/>
        <v>0</v>
      </c>
      <c r="CU14" s="29">
        <f t="shared" ref="CU14:DB14" si="12">SUM(CU4:CU13)</f>
        <v>0</v>
      </c>
      <c r="CV14" s="29">
        <f t="shared" si="12"/>
        <v>0</v>
      </c>
      <c r="CW14" s="29">
        <f t="shared" si="12"/>
        <v>1</v>
      </c>
      <c r="CX14" s="29">
        <f t="shared" si="12"/>
        <v>0</v>
      </c>
      <c r="CY14" s="29">
        <f t="shared" si="12"/>
        <v>0</v>
      </c>
      <c r="CZ14" s="29">
        <f t="shared" si="12"/>
        <v>0</v>
      </c>
      <c r="DA14" s="29">
        <f t="shared" si="12"/>
        <v>0</v>
      </c>
      <c r="DB14" s="29">
        <f t="shared" si="12"/>
        <v>0</v>
      </c>
    </row>
    <row r="15" spans="1:106" ht="19.5" customHeight="1" x14ac:dyDescent="0.2">
      <c r="A15" s="10">
        <v>11</v>
      </c>
      <c r="B15" s="11" t="s">
        <v>21</v>
      </c>
      <c r="C15" s="48">
        <f t="shared" ref="C15:C16" si="13">SUM(L15:DB15)</f>
        <v>7</v>
      </c>
      <c r="D15" s="12">
        <f t="shared" ref="D15:D16" si="14">SUM(L15:AD15)</f>
        <v>0</v>
      </c>
      <c r="E15" s="12">
        <f t="shared" ref="E15:E16" si="15">SUM(AZ15+BA15+BM15)</f>
        <v>0</v>
      </c>
      <c r="F15" s="12">
        <f t="shared" ref="F15:F16" si="16">SUM(BB15+BC15+BD15+BE15+BF15+BI15+BJ15+BK15+BL15+BU15)</f>
        <v>0</v>
      </c>
      <c r="G15" s="12">
        <f t="shared" ref="G15:G16" si="17">SUM(AE15:AT15,BV15:CB15,CF15)</f>
        <v>4</v>
      </c>
      <c r="H15" s="12">
        <f t="shared" ref="H15:H16" si="18">SUM(AY15+BO15+BN15+BP15+BS15+BT15+BQ15)</f>
        <v>2</v>
      </c>
      <c r="I15" s="12">
        <f t="shared" ref="I15:I16" si="19">SUM(AU15+AV15+AW15+BG15+BH15+CC15+CD15+CE15)</f>
        <v>1</v>
      </c>
      <c r="J15" s="12">
        <f t="shared" ref="J15:J16" si="20">SUM(AX15+BR15)</f>
        <v>0</v>
      </c>
      <c r="K15" s="49">
        <f t="shared" ref="K15:K16" si="21">SUM(CG15:DB15)</f>
        <v>0</v>
      </c>
      <c r="L15" s="4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8"/>
      <c r="BE15" s="8"/>
      <c r="BF15" s="8"/>
      <c r="BG15" s="8"/>
      <c r="BH15" s="8"/>
      <c r="BI15" s="8"/>
      <c r="BJ15" s="8"/>
      <c r="BK15" s="8"/>
      <c r="BL15" s="9"/>
      <c r="BM15" s="8"/>
      <c r="BN15" s="8"/>
      <c r="BO15" s="8"/>
      <c r="BP15" s="8"/>
      <c r="BQ15" s="8"/>
      <c r="BR15" s="8"/>
      <c r="BS15" s="8">
        <v>1</v>
      </c>
      <c r="BT15" s="8">
        <v>1</v>
      </c>
      <c r="BU15" s="8"/>
      <c r="BV15" s="8"/>
      <c r="BW15" s="8"/>
      <c r="BX15" s="8">
        <v>1</v>
      </c>
      <c r="BY15" s="8">
        <v>1</v>
      </c>
      <c r="BZ15" s="8">
        <v>1</v>
      </c>
      <c r="CA15" s="8"/>
      <c r="CB15" s="8">
        <v>1</v>
      </c>
      <c r="CC15" s="8"/>
      <c r="CD15" s="8">
        <v>1</v>
      </c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</row>
    <row r="16" spans="1:106" ht="18.75" customHeight="1" thickBot="1" x14ac:dyDescent="0.25">
      <c r="A16" s="10">
        <v>12</v>
      </c>
      <c r="B16" s="11" t="s">
        <v>22</v>
      </c>
      <c r="C16" s="48">
        <f t="shared" si="13"/>
        <v>2</v>
      </c>
      <c r="D16" s="12">
        <f t="shared" si="14"/>
        <v>1</v>
      </c>
      <c r="E16" s="12">
        <f t="shared" si="15"/>
        <v>1</v>
      </c>
      <c r="F16" s="12">
        <f t="shared" si="16"/>
        <v>0</v>
      </c>
      <c r="G16" s="12">
        <f t="shared" si="17"/>
        <v>0</v>
      </c>
      <c r="H16" s="12">
        <f t="shared" si="18"/>
        <v>0</v>
      </c>
      <c r="I16" s="12">
        <f t="shared" si="19"/>
        <v>0</v>
      </c>
      <c r="J16" s="12">
        <f t="shared" si="20"/>
        <v>0</v>
      </c>
      <c r="K16" s="49">
        <f t="shared" si="21"/>
        <v>0</v>
      </c>
      <c r="L16" s="4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>
        <v>1</v>
      </c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/>
      <c r="AW16" s="7"/>
      <c r="AX16" s="7"/>
      <c r="AY16" s="7"/>
      <c r="AZ16" s="7">
        <v>1</v>
      </c>
      <c r="BA16" s="7"/>
      <c r="BB16" s="7"/>
      <c r="BC16" s="7"/>
      <c r="BD16" s="8"/>
      <c r="BE16" s="8"/>
      <c r="BF16" s="8"/>
      <c r="BG16" s="8"/>
      <c r="BH16" s="8"/>
      <c r="BI16" s="8"/>
      <c r="BJ16" s="8"/>
      <c r="BK16" s="8"/>
      <c r="BL16" s="9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</row>
    <row r="17" spans="1:106" s="22" customFormat="1" ht="26.25" customHeight="1" thickBot="1" x14ac:dyDescent="0.25">
      <c r="A17" s="19"/>
      <c r="B17" s="41" t="s">
        <v>23</v>
      </c>
      <c r="C17" s="50">
        <f t="shared" ref="C17:AH17" si="22">SUM(C15:C16)</f>
        <v>9</v>
      </c>
      <c r="D17" s="20">
        <f t="shared" si="22"/>
        <v>1</v>
      </c>
      <c r="E17" s="20">
        <f t="shared" si="22"/>
        <v>1</v>
      </c>
      <c r="F17" s="20">
        <f t="shared" si="22"/>
        <v>0</v>
      </c>
      <c r="G17" s="20">
        <f t="shared" si="22"/>
        <v>4</v>
      </c>
      <c r="H17" s="20">
        <f t="shared" si="22"/>
        <v>2</v>
      </c>
      <c r="I17" s="20">
        <f t="shared" si="22"/>
        <v>1</v>
      </c>
      <c r="J17" s="20">
        <f t="shared" si="22"/>
        <v>0</v>
      </c>
      <c r="K17" s="21">
        <f t="shared" si="22"/>
        <v>0</v>
      </c>
      <c r="L17" s="44">
        <f t="shared" si="22"/>
        <v>0</v>
      </c>
      <c r="M17" s="26">
        <f t="shared" si="22"/>
        <v>0</v>
      </c>
      <c r="N17" s="26">
        <f t="shared" si="22"/>
        <v>0</v>
      </c>
      <c r="O17" s="26">
        <f t="shared" si="22"/>
        <v>0</v>
      </c>
      <c r="P17" s="26">
        <f t="shared" si="22"/>
        <v>0</v>
      </c>
      <c r="Q17" s="26">
        <f t="shared" si="22"/>
        <v>0</v>
      </c>
      <c r="R17" s="26">
        <f t="shared" si="22"/>
        <v>0</v>
      </c>
      <c r="S17" s="26">
        <f t="shared" si="22"/>
        <v>0</v>
      </c>
      <c r="T17" s="26">
        <f t="shared" si="22"/>
        <v>0</v>
      </c>
      <c r="U17" s="26">
        <f t="shared" si="22"/>
        <v>0</v>
      </c>
      <c r="V17" s="26">
        <f t="shared" si="22"/>
        <v>0</v>
      </c>
      <c r="W17" s="26">
        <f t="shared" si="22"/>
        <v>0</v>
      </c>
      <c r="X17" s="26">
        <f t="shared" si="22"/>
        <v>0</v>
      </c>
      <c r="Y17" s="26">
        <f t="shared" si="22"/>
        <v>1</v>
      </c>
      <c r="Z17" s="26">
        <f t="shared" si="22"/>
        <v>0</v>
      </c>
      <c r="AA17" s="26">
        <f t="shared" si="22"/>
        <v>0</v>
      </c>
      <c r="AB17" s="26">
        <f t="shared" si="22"/>
        <v>0</v>
      </c>
      <c r="AC17" s="26">
        <f t="shared" si="22"/>
        <v>0</v>
      </c>
      <c r="AD17" s="26">
        <f t="shared" si="22"/>
        <v>0</v>
      </c>
      <c r="AE17" s="26">
        <f t="shared" si="22"/>
        <v>0</v>
      </c>
      <c r="AF17" s="26">
        <f t="shared" si="22"/>
        <v>0</v>
      </c>
      <c r="AG17" s="26">
        <f t="shared" si="22"/>
        <v>0</v>
      </c>
      <c r="AH17" s="26">
        <f t="shared" si="22"/>
        <v>0</v>
      </c>
      <c r="AI17" s="26">
        <f t="shared" ref="AI17:BN17" si="23">SUM(AI15:AI16)</f>
        <v>0</v>
      </c>
      <c r="AJ17" s="26">
        <f t="shared" si="23"/>
        <v>0</v>
      </c>
      <c r="AK17" s="26">
        <f t="shared" si="23"/>
        <v>0</v>
      </c>
      <c r="AL17" s="26">
        <f t="shared" si="23"/>
        <v>0</v>
      </c>
      <c r="AM17" s="26">
        <f t="shared" si="23"/>
        <v>0</v>
      </c>
      <c r="AN17" s="26">
        <f t="shared" si="23"/>
        <v>0</v>
      </c>
      <c r="AO17" s="26">
        <f t="shared" si="23"/>
        <v>0</v>
      </c>
      <c r="AP17" s="26">
        <f t="shared" si="23"/>
        <v>0</v>
      </c>
      <c r="AQ17" s="26">
        <f t="shared" si="23"/>
        <v>0</v>
      </c>
      <c r="AR17" s="26">
        <f t="shared" si="23"/>
        <v>0</v>
      </c>
      <c r="AS17" s="26">
        <f t="shared" si="23"/>
        <v>0</v>
      </c>
      <c r="AT17" s="26">
        <f t="shared" si="23"/>
        <v>0</v>
      </c>
      <c r="AU17" s="26">
        <f t="shared" si="23"/>
        <v>0</v>
      </c>
      <c r="AV17" s="26">
        <f t="shared" si="23"/>
        <v>0</v>
      </c>
      <c r="AW17" s="26">
        <f t="shared" si="23"/>
        <v>0</v>
      </c>
      <c r="AX17" s="26">
        <f t="shared" si="23"/>
        <v>0</v>
      </c>
      <c r="AY17" s="26">
        <f t="shared" si="23"/>
        <v>0</v>
      </c>
      <c r="AZ17" s="26">
        <f t="shared" si="23"/>
        <v>1</v>
      </c>
      <c r="BA17" s="26">
        <f t="shared" si="23"/>
        <v>0</v>
      </c>
      <c r="BB17" s="26">
        <f t="shared" si="23"/>
        <v>0</v>
      </c>
      <c r="BC17" s="26">
        <f t="shared" si="23"/>
        <v>0</v>
      </c>
      <c r="BD17" s="26">
        <f t="shared" si="23"/>
        <v>0</v>
      </c>
      <c r="BE17" s="26">
        <f t="shared" si="23"/>
        <v>0</v>
      </c>
      <c r="BF17" s="26">
        <f t="shared" si="23"/>
        <v>0</v>
      </c>
      <c r="BG17" s="26">
        <f t="shared" si="23"/>
        <v>0</v>
      </c>
      <c r="BH17" s="26">
        <f t="shared" si="23"/>
        <v>0</v>
      </c>
      <c r="BI17" s="26">
        <f t="shared" si="23"/>
        <v>0</v>
      </c>
      <c r="BJ17" s="26">
        <f t="shared" si="23"/>
        <v>0</v>
      </c>
      <c r="BK17" s="26">
        <f t="shared" si="23"/>
        <v>0</v>
      </c>
      <c r="BL17" s="26">
        <f t="shared" si="23"/>
        <v>0</v>
      </c>
      <c r="BM17" s="26">
        <f t="shared" si="23"/>
        <v>0</v>
      </c>
      <c r="BN17" s="26">
        <f t="shared" si="23"/>
        <v>0</v>
      </c>
      <c r="BO17" s="26">
        <f t="shared" ref="BO17:CT17" si="24">SUM(BO15:BO16)</f>
        <v>0</v>
      </c>
      <c r="BP17" s="26">
        <f t="shared" si="24"/>
        <v>0</v>
      </c>
      <c r="BQ17" s="26">
        <f t="shared" si="24"/>
        <v>0</v>
      </c>
      <c r="BR17" s="26">
        <f t="shared" si="24"/>
        <v>0</v>
      </c>
      <c r="BS17" s="26">
        <f t="shared" si="24"/>
        <v>1</v>
      </c>
      <c r="BT17" s="26">
        <f t="shared" si="24"/>
        <v>1</v>
      </c>
      <c r="BU17" s="26">
        <f t="shared" si="24"/>
        <v>0</v>
      </c>
      <c r="BV17" s="26">
        <f t="shared" si="24"/>
        <v>0</v>
      </c>
      <c r="BW17" s="26">
        <f t="shared" si="24"/>
        <v>0</v>
      </c>
      <c r="BX17" s="26">
        <f t="shared" si="24"/>
        <v>1</v>
      </c>
      <c r="BY17" s="26">
        <f t="shared" si="24"/>
        <v>1</v>
      </c>
      <c r="BZ17" s="26">
        <f t="shared" si="24"/>
        <v>1</v>
      </c>
      <c r="CA17" s="26">
        <f t="shared" si="24"/>
        <v>0</v>
      </c>
      <c r="CB17" s="26">
        <f t="shared" si="24"/>
        <v>1</v>
      </c>
      <c r="CC17" s="26">
        <f t="shared" si="24"/>
        <v>0</v>
      </c>
      <c r="CD17" s="26">
        <f t="shared" si="24"/>
        <v>1</v>
      </c>
      <c r="CE17" s="26">
        <f t="shared" si="24"/>
        <v>0</v>
      </c>
      <c r="CF17" s="29">
        <f t="shared" si="24"/>
        <v>0</v>
      </c>
      <c r="CG17" s="29">
        <f t="shared" si="24"/>
        <v>0</v>
      </c>
      <c r="CH17" s="29">
        <f t="shared" si="24"/>
        <v>0</v>
      </c>
      <c r="CI17" s="29">
        <f t="shared" si="24"/>
        <v>0</v>
      </c>
      <c r="CJ17" s="29">
        <f t="shared" si="24"/>
        <v>0</v>
      </c>
      <c r="CK17" s="29">
        <f t="shared" si="24"/>
        <v>0</v>
      </c>
      <c r="CL17" s="29">
        <f t="shared" si="24"/>
        <v>0</v>
      </c>
      <c r="CM17" s="29">
        <f t="shared" si="24"/>
        <v>0</v>
      </c>
      <c r="CN17" s="29">
        <f t="shared" si="24"/>
        <v>0</v>
      </c>
      <c r="CO17" s="29">
        <f t="shared" si="24"/>
        <v>0</v>
      </c>
      <c r="CP17" s="29">
        <f t="shared" si="24"/>
        <v>0</v>
      </c>
      <c r="CQ17" s="29">
        <f t="shared" si="24"/>
        <v>0</v>
      </c>
      <c r="CR17" s="29">
        <f t="shared" si="24"/>
        <v>0</v>
      </c>
      <c r="CS17" s="29">
        <f t="shared" si="24"/>
        <v>0</v>
      </c>
      <c r="CT17" s="29">
        <f t="shared" si="24"/>
        <v>0</v>
      </c>
      <c r="CU17" s="29">
        <f t="shared" ref="CU17:DB17" si="25">SUM(CU15:CU16)</f>
        <v>0</v>
      </c>
      <c r="CV17" s="29">
        <f t="shared" si="25"/>
        <v>0</v>
      </c>
      <c r="CW17" s="29">
        <f t="shared" si="25"/>
        <v>0</v>
      </c>
      <c r="CX17" s="29">
        <f t="shared" si="25"/>
        <v>0</v>
      </c>
      <c r="CY17" s="29">
        <f t="shared" si="25"/>
        <v>0</v>
      </c>
      <c r="CZ17" s="29">
        <f t="shared" si="25"/>
        <v>0</v>
      </c>
      <c r="DA17" s="29">
        <f t="shared" si="25"/>
        <v>0</v>
      </c>
      <c r="DB17" s="29">
        <f t="shared" si="25"/>
        <v>0</v>
      </c>
    </row>
    <row r="18" spans="1:106" ht="18" customHeight="1" x14ac:dyDescent="0.2">
      <c r="A18" s="10">
        <v>13</v>
      </c>
      <c r="B18" s="11" t="s">
        <v>24</v>
      </c>
      <c r="C18" s="48">
        <f t="shared" ref="C18:C21" si="26">SUM(L18:DB18)</f>
        <v>10</v>
      </c>
      <c r="D18" s="12">
        <f t="shared" ref="D18:D21" si="27">SUM(L18:AD18)</f>
        <v>4</v>
      </c>
      <c r="E18" s="12">
        <f t="shared" ref="E18:E21" si="28">SUM(AZ18+BA18+BM18)</f>
        <v>0</v>
      </c>
      <c r="F18" s="12">
        <f>SUM(BB18+BC18+BD18+BE18+BF18+BI18+BJ18+BK18+BL18+BU18)</f>
        <v>2</v>
      </c>
      <c r="G18" s="12">
        <f>SUM(AE18:AT18,BV18:CB18,CF18)</f>
        <v>0</v>
      </c>
      <c r="H18" s="12">
        <f t="shared" ref="H18:H21" si="29">SUM(AY18+BO18+BN18+BP18+BS18+BT18+BQ18)</f>
        <v>3</v>
      </c>
      <c r="I18" s="12">
        <f>SUM(AU18+AV18+AW18+BG18+BH18+CC18+CD18+CE18)</f>
        <v>0</v>
      </c>
      <c r="J18" s="12">
        <f t="shared" ref="J18:J21" si="30">SUM(AX18+BR18)</f>
        <v>1</v>
      </c>
      <c r="K18" s="49">
        <f t="shared" ref="K18:K21" si="31">SUM(CG18:DB18)</f>
        <v>0</v>
      </c>
      <c r="L18" s="45"/>
      <c r="M18" s="27">
        <v>1</v>
      </c>
      <c r="N18" s="27">
        <v>1</v>
      </c>
      <c r="O18" s="27"/>
      <c r="P18" s="27"/>
      <c r="Q18" s="27"/>
      <c r="R18" s="27"/>
      <c r="S18" s="27">
        <v>1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>
        <v>1</v>
      </c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8"/>
      <c r="BE18" s="28">
        <v>2</v>
      </c>
      <c r="BF18" s="28"/>
      <c r="BG18" s="28"/>
      <c r="BH18" s="28"/>
      <c r="BI18" s="28"/>
      <c r="BJ18" s="28"/>
      <c r="BK18" s="28"/>
      <c r="BL18" s="32"/>
      <c r="BM18" s="28"/>
      <c r="BN18" s="28"/>
      <c r="BO18" s="28">
        <v>2</v>
      </c>
      <c r="BP18" s="28">
        <v>1</v>
      </c>
      <c r="BQ18" s="28"/>
      <c r="BR18" s="28">
        <v>1</v>
      </c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</row>
    <row r="19" spans="1:106" ht="17.25" customHeight="1" x14ac:dyDescent="0.2">
      <c r="A19" s="10">
        <v>14</v>
      </c>
      <c r="B19" s="11" t="s">
        <v>25</v>
      </c>
      <c r="C19" s="48">
        <f t="shared" si="26"/>
        <v>2</v>
      </c>
      <c r="D19" s="12">
        <f t="shared" si="27"/>
        <v>1</v>
      </c>
      <c r="E19" s="12">
        <f t="shared" si="28"/>
        <v>1</v>
      </c>
      <c r="F19" s="12">
        <f>SUM(BB19+BC19+BD19+BE19+BF19+BI19+BJ19+BK19+BL19+BU19)</f>
        <v>0</v>
      </c>
      <c r="G19" s="12">
        <f>SUM(AE19:AT19,BV19:CB19,CF19)</f>
        <v>0</v>
      </c>
      <c r="H19" s="12">
        <f t="shared" si="29"/>
        <v>0</v>
      </c>
      <c r="I19" s="12">
        <f>SUM(AU19+AV19+AW19+BG19+BH19+CC19+CD19+CE19)</f>
        <v>0</v>
      </c>
      <c r="J19" s="12">
        <f t="shared" si="30"/>
        <v>0</v>
      </c>
      <c r="K19" s="49">
        <f t="shared" si="31"/>
        <v>0</v>
      </c>
      <c r="L19" s="42"/>
      <c r="M19" s="7"/>
      <c r="N19" s="7"/>
      <c r="O19" s="7"/>
      <c r="P19" s="7"/>
      <c r="Q19" s="7"/>
      <c r="R19" s="7"/>
      <c r="S19" s="7"/>
      <c r="T19" s="7">
        <v>1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>
        <v>1</v>
      </c>
      <c r="BB19" s="7"/>
      <c r="BC19" s="7"/>
      <c r="BD19" s="8"/>
      <c r="BE19" s="8"/>
      <c r="BF19" s="8"/>
      <c r="BG19" s="8"/>
      <c r="BH19" s="8"/>
      <c r="BI19" s="8"/>
      <c r="BJ19" s="8"/>
      <c r="BK19" s="8"/>
      <c r="BL19" s="9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1:106" ht="18.75" customHeight="1" x14ac:dyDescent="0.2">
      <c r="A20" s="10">
        <v>15</v>
      </c>
      <c r="B20" s="11" t="s">
        <v>26</v>
      </c>
      <c r="C20" s="48">
        <f t="shared" si="26"/>
        <v>0</v>
      </c>
      <c r="D20" s="12">
        <f t="shared" si="27"/>
        <v>0</v>
      </c>
      <c r="E20" s="12">
        <f t="shared" si="28"/>
        <v>0</v>
      </c>
      <c r="F20" s="12">
        <f>SUM(BB20+BC20+BD20+BE20+BF20+BI20+BJ20+BK20+BL20+BU20)</f>
        <v>0</v>
      </c>
      <c r="G20" s="12">
        <f>SUM(AE20:AT20,BV20:CB20,CF20)</f>
        <v>0</v>
      </c>
      <c r="H20" s="12">
        <f t="shared" si="29"/>
        <v>0</v>
      </c>
      <c r="I20" s="12">
        <f>SUM(AU20+AV20+AW20+BG20+BH20+CC20+CD20+CE20)</f>
        <v>0</v>
      </c>
      <c r="J20" s="12">
        <f t="shared" si="30"/>
        <v>0</v>
      </c>
      <c r="K20" s="49">
        <f t="shared" si="31"/>
        <v>0</v>
      </c>
      <c r="L20" s="4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8"/>
      <c r="BE20" s="8"/>
      <c r="BF20" s="8"/>
      <c r="BG20" s="8"/>
      <c r="BH20" s="8"/>
      <c r="BI20" s="8"/>
      <c r="BJ20" s="8"/>
      <c r="BK20" s="8"/>
      <c r="BL20" s="9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106" ht="18.75" customHeight="1" thickBot="1" x14ac:dyDescent="0.25">
      <c r="A21" s="10">
        <v>16</v>
      </c>
      <c r="B21" s="11" t="s">
        <v>27</v>
      </c>
      <c r="C21" s="48">
        <f t="shared" si="26"/>
        <v>0</v>
      </c>
      <c r="D21" s="12">
        <f t="shared" si="27"/>
        <v>0</v>
      </c>
      <c r="E21" s="12">
        <f t="shared" si="28"/>
        <v>0</v>
      </c>
      <c r="F21" s="12">
        <f>SUM(BB21+BC21+BD21+BE21+BF21+BI21+BJ21+BK21+BL21+BU21)</f>
        <v>0</v>
      </c>
      <c r="G21" s="12">
        <f>SUM(AE21:AT21,BV21:CB21,CF21)</f>
        <v>0</v>
      </c>
      <c r="H21" s="12">
        <f t="shared" si="29"/>
        <v>0</v>
      </c>
      <c r="I21" s="12">
        <f>SUM(AU21+AV21+AW21+BG21+BH21+CC21+CD21+CE21)</f>
        <v>0</v>
      </c>
      <c r="J21" s="12">
        <f t="shared" si="30"/>
        <v>0</v>
      </c>
      <c r="K21" s="49">
        <f t="shared" si="31"/>
        <v>0</v>
      </c>
      <c r="L21" s="43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5"/>
      <c r="BE21" s="25"/>
      <c r="BF21" s="25"/>
      <c r="BG21" s="25"/>
      <c r="BH21" s="25"/>
      <c r="BI21" s="25"/>
      <c r="BJ21" s="25"/>
      <c r="BK21" s="25"/>
      <c r="BL21" s="31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</row>
    <row r="22" spans="1:106" s="22" customFormat="1" ht="27" customHeight="1" thickBot="1" x14ac:dyDescent="0.25">
      <c r="A22" s="19"/>
      <c r="B22" s="41" t="s">
        <v>28</v>
      </c>
      <c r="C22" s="50">
        <f>SUM(C18:C21)</f>
        <v>12</v>
      </c>
      <c r="D22" s="20">
        <f>SUM(D18:D21)</f>
        <v>5</v>
      </c>
      <c r="E22" s="20">
        <f t="shared" ref="E22:J22" si="32">SUM(E18:E21)</f>
        <v>1</v>
      </c>
      <c r="F22" s="20">
        <f t="shared" si="32"/>
        <v>2</v>
      </c>
      <c r="G22" s="20">
        <f t="shared" si="32"/>
        <v>0</v>
      </c>
      <c r="H22" s="20">
        <f t="shared" si="32"/>
        <v>3</v>
      </c>
      <c r="I22" s="20">
        <f t="shared" si="32"/>
        <v>0</v>
      </c>
      <c r="J22" s="20">
        <f t="shared" si="32"/>
        <v>1</v>
      </c>
      <c r="K22" s="21">
        <f>SUM(K18:K21)</f>
        <v>0</v>
      </c>
      <c r="L22" s="44">
        <f>SUM(L18:L21)</f>
        <v>0</v>
      </c>
      <c r="M22" s="26">
        <f t="shared" ref="M22:BX22" si="33">SUM(M18:M21)</f>
        <v>1</v>
      </c>
      <c r="N22" s="26">
        <f t="shared" si="33"/>
        <v>1</v>
      </c>
      <c r="O22" s="26">
        <f t="shared" si="33"/>
        <v>0</v>
      </c>
      <c r="P22" s="26">
        <f t="shared" si="33"/>
        <v>0</v>
      </c>
      <c r="Q22" s="26">
        <f t="shared" si="33"/>
        <v>0</v>
      </c>
      <c r="R22" s="26">
        <f t="shared" si="33"/>
        <v>0</v>
      </c>
      <c r="S22" s="26">
        <f t="shared" si="33"/>
        <v>1</v>
      </c>
      <c r="T22" s="26">
        <f>SUM(T18:T21)</f>
        <v>1</v>
      </c>
      <c r="U22" s="26">
        <f t="shared" si="33"/>
        <v>0</v>
      </c>
      <c r="V22" s="26">
        <f t="shared" si="33"/>
        <v>0</v>
      </c>
      <c r="W22" s="26">
        <f>SUM(W18:W21)</f>
        <v>0</v>
      </c>
      <c r="X22" s="26">
        <f t="shared" si="33"/>
        <v>0</v>
      </c>
      <c r="Y22" s="26">
        <f t="shared" si="33"/>
        <v>0</v>
      </c>
      <c r="Z22" s="26">
        <f t="shared" si="33"/>
        <v>0</v>
      </c>
      <c r="AA22" s="26">
        <f t="shared" si="33"/>
        <v>0</v>
      </c>
      <c r="AB22" s="26">
        <f t="shared" si="33"/>
        <v>0</v>
      </c>
      <c r="AC22" s="26">
        <f t="shared" si="33"/>
        <v>0</v>
      </c>
      <c r="AD22" s="26">
        <f t="shared" si="33"/>
        <v>1</v>
      </c>
      <c r="AE22" s="26">
        <f>SUM(AE18:AE21)</f>
        <v>0</v>
      </c>
      <c r="AF22" s="26">
        <f t="shared" si="33"/>
        <v>0</v>
      </c>
      <c r="AG22" s="26">
        <f t="shared" si="33"/>
        <v>0</v>
      </c>
      <c r="AH22" s="26">
        <f t="shared" si="33"/>
        <v>0</v>
      </c>
      <c r="AI22" s="26">
        <f t="shared" si="33"/>
        <v>0</v>
      </c>
      <c r="AJ22" s="26">
        <f t="shared" si="33"/>
        <v>0</v>
      </c>
      <c r="AK22" s="26">
        <f t="shared" si="33"/>
        <v>0</v>
      </c>
      <c r="AL22" s="26">
        <f t="shared" si="33"/>
        <v>0</v>
      </c>
      <c r="AM22" s="26">
        <f t="shared" si="33"/>
        <v>0</v>
      </c>
      <c r="AN22" s="26">
        <f t="shared" si="33"/>
        <v>0</v>
      </c>
      <c r="AO22" s="26">
        <f t="shared" si="33"/>
        <v>0</v>
      </c>
      <c r="AP22" s="26">
        <f t="shared" si="33"/>
        <v>0</v>
      </c>
      <c r="AQ22" s="26">
        <f>SUM(AQ18:AQ21)</f>
        <v>0</v>
      </c>
      <c r="AR22" s="26">
        <f t="shared" si="33"/>
        <v>0</v>
      </c>
      <c r="AS22" s="26">
        <f t="shared" si="33"/>
        <v>0</v>
      </c>
      <c r="AT22" s="26">
        <f t="shared" si="33"/>
        <v>0</v>
      </c>
      <c r="AU22" s="26">
        <f t="shared" si="33"/>
        <v>0</v>
      </c>
      <c r="AV22" s="26">
        <f t="shared" si="33"/>
        <v>0</v>
      </c>
      <c r="AW22" s="26">
        <f t="shared" si="33"/>
        <v>0</v>
      </c>
      <c r="AX22" s="26">
        <f t="shared" si="33"/>
        <v>0</v>
      </c>
      <c r="AY22" s="26">
        <f t="shared" si="33"/>
        <v>0</v>
      </c>
      <c r="AZ22" s="26">
        <f t="shared" si="33"/>
        <v>0</v>
      </c>
      <c r="BA22" s="26">
        <f t="shared" si="33"/>
        <v>1</v>
      </c>
      <c r="BB22" s="26">
        <f t="shared" si="33"/>
        <v>0</v>
      </c>
      <c r="BC22" s="26">
        <f t="shared" si="33"/>
        <v>0</v>
      </c>
      <c r="BD22" s="26">
        <f t="shared" si="33"/>
        <v>0</v>
      </c>
      <c r="BE22" s="26">
        <f t="shared" si="33"/>
        <v>2</v>
      </c>
      <c r="BF22" s="26">
        <f t="shared" si="33"/>
        <v>0</v>
      </c>
      <c r="BG22" s="26">
        <f t="shared" si="33"/>
        <v>0</v>
      </c>
      <c r="BH22" s="26">
        <f t="shared" si="33"/>
        <v>0</v>
      </c>
      <c r="BI22" s="26">
        <f t="shared" si="33"/>
        <v>0</v>
      </c>
      <c r="BJ22" s="26">
        <f t="shared" si="33"/>
        <v>0</v>
      </c>
      <c r="BK22" s="26">
        <f t="shared" si="33"/>
        <v>0</v>
      </c>
      <c r="BL22" s="26">
        <f t="shared" si="33"/>
        <v>0</v>
      </c>
      <c r="BM22" s="26">
        <f t="shared" si="33"/>
        <v>0</v>
      </c>
      <c r="BN22" s="26">
        <f t="shared" si="33"/>
        <v>0</v>
      </c>
      <c r="BO22" s="26">
        <f t="shared" si="33"/>
        <v>2</v>
      </c>
      <c r="BP22" s="26">
        <f t="shared" si="33"/>
        <v>1</v>
      </c>
      <c r="BQ22" s="26">
        <f t="shared" si="33"/>
        <v>0</v>
      </c>
      <c r="BR22" s="26">
        <f t="shared" si="33"/>
        <v>1</v>
      </c>
      <c r="BS22" s="26">
        <f t="shared" si="33"/>
        <v>0</v>
      </c>
      <c r="BT22" s="26">
        <f t="shared" si="33"/>
        <v>0</v>
      </c>
      <c r="BU22" s="26">
        <f t="shared" si="33"/>
        <v>0</v>
      </c>
      <c r="BV22" s="26">
        <f t="shared" si="33"/>
        <v>0</v>
      </c>
      <c r="BW22" s="26">
        <f t="shared" si="33"/>
        <v>0</v>
      </c>
      <c r="BX22" s="26">
        <f t="shared" si="33"/>
        <v>0</v>
      </c>
      <c r="BY22" s="26">
        <f t="shared" ref="BY22:CD22" si="34">SUM(BY18:BY21)</f>
        <v>0</v>
      </c>
      <c r="BZ22" s="26">
        <f t="shared" si="34"/>
        <v>0</v>
      </c>
      <c r="CA22" s="26">
        <f t="shared" si="34"/>
        <v>0</v>
      </c>
      <c r="CB22" s="26">
        <f t="shared" si="34"/>
        <v>0</v>
      </c>
      <c r="CC22" s="26">
        <f t="shared" si="34"/>
        <v>0</v>
      </c>
      <c r="CD22" s="26">
        <f t="shared" si="34"/>
        <v>0</v>
      </c>
      <c r="CE22" s="26">
        <f>SUM(CE18:CE21)</f>
        <v>0</v>
      </c>
      <c r="CF22" s="29">
        <f>SUM(CF18:CF21)</f>
        <v>0</v>
      </c>
      <c r="CG22" s="29">
        <f t="shared" ref="CG22:DB22" si="35">SUM(CG18:CG21)</f>
        <v>0</v>
      </c>
      <c r="CH22" s="29">
        <f t="shared" si="35"/>
        <v>0</v>
      </c>
      <c r="CI22" s="29">
        <f t="shared" si="35"/>
        <v>0</v>
      </c>
      <c r="CJ22" s="29">
        <f t="shared" si="35"/>
        <v>0</v>
      </c>
      <c r="CK22" s="29">
        <f t="shared" si="35"/>
        <v>0</v>
      </c>
      <c r="CL22" s="29">
        <f t="shared" si="35"/>
        <v>0</v>
      </c>
      <c r="CM22" s="29">
        <f t="shared" si="35"/>
        <v>0</v>
      </c>
      <c r="CN22" s="29">
        <f t="shared" si="35"/>
        <v>0</v>
      </c>
      <c r="CO22" s="29">
        <f t="shared" si="35"/>
        <v>0</v>
      </c>
      <c r="CP22" s="29">
        <f t="shared" si="35"/>
        <v>0</v>
      </c>
      <c r="CQ22" s="29">
        <f t="shared" si="35"/>
        <v>0</v>
      </c>
      <c r="CR22" s="29">
        <f t="shared" si="35"/>
        <v>0</v>
      </c>
      <c r="CS22" s="29">
        <f t="shared" si="35"/>
        <v>0</v>
      </c>
      <c r="CT22" s="29">
        <f t="shared" si="35"/>
        <v>0</v>
      </c>
      <c r="CU22" s="29">
        <f t="shared" si="35"/>
        <v>0</v>
      </c>
      <c r="CV22" s="29">
        <f t="shared" si="35"/>
        <v>0</v>
      </c>
      <c r="CW22" s="29">
        <f t="shared" si="35"/>
        <v>0</v>
      </c>
      <c r="CX22" s="29">
        <f t="shared" si="35"/>
        <v>0</v>
      </c>
      <c r="CY22" s="29">
        <f t="shared" si="35"/>
        <v>0</v>
      </c>
      <c r="CZ22" s="29">
        <f t="shared" si="35"/>
        <v>0</v>
      </c>
      <c r="DA22" s="29">
        <f t="shared" si="35"/>
        <v>0</v>
      </c>
      <c r="DB22" s="29">
        <f t="shared" si="35"/>
        <v>0</v>
      </c>
    </row>
    <row r="23" spans="1:106" s="52" customFormat="1" ht="33.6" customHeight="1" thickBot="1" x14ac:dyDescent="0.3">
      <c r="A23" s="53"/>
      <c r="B23" s="54" t="s">
        <v>29</v>
      </c>
      <c r="C23" s="55">
        <f t="shared" ref="C23:AH23" si="36">C17+C14+C22</f>
        <v>688</v>
      </c>
      <c r="D23" s="56">
        <f t="shared" si="36"/>
        <v>254</v>
      </c>
      <c r="E23" s="57">
        <f t="shared" si="36"/>
        <v>71</v>
      </c>
      <c r="F23" s="57">
        <f t="shared" si="36"/>
        <v>48</v>
      </c>
      <c r="G23" s="57">
        <f t="shared" si="36"/>
        <v>136</v>
      </c>
      <c r="H23" s="57">
        <f t="shared" si="36"/>
        <v>150</v>
      </c>
      <c r="I23" s="57">
        <f t="shared" si="36"/>
        <v>4</v>
      </c>
      <c r="J23" s="57">
        <f t="shared" si="36"/>
        <v>9</v>
      </c>
      <c r="K23" s="58">
        <f t="shared" si="36"/>
        <v>16</v>
      </c>
      <c r="L23" s="59">
        <f t="shared" si="36"/>
        <v>17</v>
      </c>
      <c r="M23" s="60">
        <f t="shared" si="36"/>
        <v>15</v>
      </c>
      <c r="N23" s="60">
        <f t="shared" si="36"/>
        <v>18</v>
      </c>
      <c r="O23" s="60">
        <f t="shared" si="36"/>
        <v>32</v>
      </c>
      <c r="P23" s="60">
        <f t="shared" si="36"/>
        <v>6</v>
      </c>
      <c r="Q23" s="60">
        <f t="shared" si="36"/>
        <v>13</v>
      </c>
      <c r="R23" s="60">
        <f t="shared" si="36"/>
        <v>6</v>
      </c>
      <c r="S23" s="60">
        <f t="shared" si="36"/>
        <v>23</v>
      </c>
      <c r="T23" s="60">
        <f t="shared" si="36"/>
        <v>11</v>
      </c>
      <c r="U23" s="60">
        <f t="shared" si="36"/>
        <v>4</v>
      </c>
      <c r="V23" s="60">
        <f t="shared" si="36"/>
        <v>4</v>
      </c>
      <c r="W23" s="60">
        <f t="shared" si="36"/>
        <v>9</v>
      </c>
      <c r="X23" s="60">
        <f t="shared" si="36"/>
        <v>11</v>
      </c>
      <c r="Y23" s="60">
        <f t="shared" si="36"/>
        <v>26</v>
      </c>
      <c r="Z23" s="60">
        <f t="shared" si="36"/>
        <v>11</v>
      </c>
      <c r="AA23" s="60">
        <f t="shared" si="36"/>
        <v>0</v>
      </c>
      <c r="AB23" s="60">
        <f t="shared" si="36"/>
        <v>23</v>
      </c>
      <c r="AC23" s="60">
        <f t="shared" si="36"/>
        <v>8</v>
      </c>
      <c r="AD23" s="60">
        <f t="shared" si="36"/>
        <v>17</v>
      </c>
      <c r="AE23" s="60">
        <f t="shared" si="36"/>
        <v>4</v>
      </c>
      <c r="AF23" s="60">
        <f t="shared" si="36"/>
        <v>5</v>
      </c>
      <c r="AG23" s="60">
        <f t="shared" si="36"/>
        <v>9</v>
      </c>
      <c r="AH23" s="60">
        <f t="shared" si="36"/>
        <v>2</v>
      </c>
      <c r="AI23" s="60">
        <f t="shared" ref="AI23:BN23" si="37">AI17+AI14+AI22</f>
        <v>3</v>
      </c>
      <c r="AJ23" s="60">
        <f t="shared" si="37"/>
        <v>10</v>
      </c>
      <c r="AK23" s="60">
        <f t="shared" si="37"/>
        <v>3</v>
      </c>
      <c r="AL23" s="60">
        <f t="shared" si="37"/>
        <v>4</v>
      </c>
      <c r="AM23" s="60">
        <f t="shared" si="37"/>
        <v>6</v>
      </c>
      <c r="AN23" s="60">
        <f t="shared" si="37"/>
        <v>8</v>
      </c>
      <c r="AO23" s="60">
        <f t="shared" si="37"/>
        <v>10</v>
      </c>
      <c r="AP23" s="60">
        <f t="shared" si="37"/>
        <v>4</v>
      </c>
      <c r="AQ23" s="60">
        <f t="shared" si="37"/>
        <v>5</v>
      </c>
      <c r="AR23" s="60">
        <f t="shared" si="37"/>
        <v>4</v>
      </c>
      <c r="AS23" s="60">
        <f t="shared" si="37"/>
        <v>2</v>
      </c>
      <c r="AT23" s="60">
        <f t="shared" si="37"/>
        <v>1</v>
      </c>
      <c r="AU23" s="60">
        <f t="shared" si="37"/>
        <v>1</v>
      </c>
      <c r="AV23" s="60">
        <f t="shared" si="37"/>
        <v>0</v>
      </c>
      <c r="AW23" s="60">
        <f t="shared" si="37"/>
        <v>1</v>
      </c>
      <c r="AX23" s="60">
        <f t="shared" si="37"/>
        <v>8</v>
      </c>
      <c r="AY23" s="60">
        <f t="shared" si="37"/>
        <v>1</v>
      </c>
      <c r="AZ23" s="60">
        <f t="shared" si="37"/>
        <v>44</v>
      </c>
      <c r="BA23" s="60">
        <f t="shared" si="37"/>
        <v>27</v>
      </c>
      <c r="BB23" s="60">
        <f t="shared" si="37"/>
        <v>8</v>
      </c>
      <c r="BC23" s="60">
        <f t="shared" si="37"/>
        <v>3</v>
      </c>
      <c r="BD23" s="60">
        <f t="shared" si="37"/>
        <v>2</v>
      </c>
      <c r="BE23" s="60">
        <f t="shared" si="37"/>
        <v>16</v>
      </c>
      <c r="BF23" s="60">
        <f t="shared" si="37"/>
        <v>0</v>
      </c>
      <c r="BG23" s="60">
        <f t="shared" si="37"/>
        <v>0</v>
      </c>
      <c r="BH23" s="60">
        <f t="shared" si="37"/>
        <v>1</v>
      </c>
      <c r="BI23" s="60">
        <f t="shared" si="37"/>
        <v>9</v>
      </c>
      <c r="BJ23" s="60">
        <f t="shared" si="37"/>
        <v>0</v>
      </c>
      <c r="BK23" s="60">
        <f t="shared" si="37"/>
        <v>5</v>
      </c>
      <c r="BL23" s="60">
        <f t="shared" si="37"/>
        <v>0</v>
      </c>
      <c r="BM23" s="60">
        <f t="shared" si="37"/>
        <v>0</v>
      </c>
      <c r="BN23" s="60">
        <f t="shared" si="37"/>
        <v>52</v>
      </c>
      <c r="BO23" s="60">
        <f t="shared" ref="BO23:CT23" si="38">BO17+BO14+BO22</f>
        <v>53</v>
      </c>
      <c r="BP23" s="60">
        <f t="shared" si="38"/>
        <v>10</v>
      </c>
      <c r="BQ23" s="60">
        <f t="shared" si="38"/>
        <v>14</v>
      </c>
      <c r="BR23" s="60">
        <f t="shared" si="38"/>
        <v>1</v>
      </c>
      <c r="BS23" s="60">
        <f t="shared" si="38"/>
        <v>11</v>
      </c>
      <c r="BT23" s="60">
        <f t="shared" si="38"/>
        <v>9</v>
      </c>
      <c r="BU23" s="60">
        <f t="shared" si="38"/>
        <v>5</v>
      </c>
      <c r="BV23" s="60">
        <f t="shared" si="38"/>
        <v>16</v>
      </c>
      <c r="BW23" s="60">
        <f t="shared" si="38"/>
        <v>4</v>
      </c>
      <c r="BX23" s="60">
        <f t="shared" si="38"/>
        <v>10</v>
      </c>
      <c r="BY23" s="60">
        <f t="shared" si="38"/>
        <v>3</v>
      </c>
      <c r="BZ23" s="60">
        <f t="shared" si="38"/>
        <v>1</v>
      </c>
      <c r="CA23" s="60">
        <f t="shared" si="38"/>
        <v>7</v>
      </c>
      <c r="CB23" s="60">
        <f t="shared" si="38"/>
        <v>15</v>
      </c>
      <c r="CC23" s="60">
        <f t="shared" si="38"/>
        <v>0</v>
      </c>
      <c r="CD23" s="60">
        <f t="shared" si="38"/>
        <v>1</v>
      </c>
      <c r="CE23" s="60">
        <f t="shared" si="38"/>
        <v>0</v>
      </c>
      <c r="CF23" s="60">
        <f t="shared" si="38"/>
        <v>0</v>
      </c>
      <c r="CG23" s="60">
        <f t="shared" si="38"/>
        <v>9</v>
      </c>
      <c r="CH23" s="60">
        <f t="shared" si="38"/>
        <v>0</v>
      </c>
      <c r="CI23" s="60">
        <f t="shared" si="38"/>
        <v>1</v>
      </c>
      <c r="CJ23" s="60">
        <f t="shared" si="38"/>
        <v>3</v>
      </c>
      <c r="CK23" s="60">
        <f t="shared" si="38"/>
        <v>1</v>
      </c>
      <c r="CL23" s="60">
        <f t="shared" si="38"/>
        <v>0</v>
      </c>
      <c r="CM23" s="60">
        <f t="shared" si="38"/>
        <v>1</v>
      </c>
      <c r="CN23" s="60">
        <f t="shared" si="38"/>
        <v>0</v>
      </c>
      <c r="CO23" s="60">
        <f t="shared" si="38"/>
        <v>0</v>
      </c>
      <c r="CP23" s="60">
        <f t="shared" si="38"/>
        <v>0</v>
      </c>
      <c r="CQ23" s="60">
        <f t="shared" si="38"/>
        <v>0</v>
      </c>
      <c r="CR23" s="60">
        <f t="shared" si="38"/>
        <v>0</v>
      </c>
      <c r="CS23" s="60">
        <f t="shared" si="38"/>
        <v>0</v>
      </c>
      <c r="CT23" s="60">
        <f t="shared" si="38"/>
        <v>0</v>
      </c>
      <c r="CU23" s="60">
        <f t="shared" ref="CU23:DB23" si="39">CU17+CU14+CU22</f>
        <v>0</v>
      </c>
      <c r="CV23" s="60">
        <f t="shared" si="39"/>
        <v>0</v>
      </c>
      <c r="CW23" s="60">
        <f t="shared" si="39"/>
        <v>1</v>
      </c>
      <c r="CX23" s="60">
        <f t="shared" si="39"/>
        <v>0</v>
      </c>
      <c r="CY23" s="60">
        <f t="shared" si="39"/>
        <v>0</v>
      </c>
      <c r="CZ23" s="60">
        <f t="shared" si="39"/>
        <v>0</v>
      </c>
      <c r="DA23" s="60">
        <f t="shared" si="39"/>
        <v>0</v>
      </c>
      <c r="DB23" s="60">
        <f t="shared" si="39"/>
        <v>0</v>
      </c>
    </row>
    <row r="24" spans="1:106" ht="15.75" x14ac:dyDescent="0.25">
      <c r="C24" s="23"/>
      <c r="D24" s="23"/>
      <c r="E24" s="23"/>
      <c r="F24" s="23"/>
      <c r="G24" s="23"/>
      <c r="H24" s="23"/>
      <c r="I24" s="23"/>
      <c r="J24" s="23"/>
      <c r="K24" s="23"/>
      <c r="AL24" s="30"/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Могилев</vt:lpstr>
      <vt:lpstr>Могилев!Область_печати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Барченко Юлия Сергеевна</dc:creator>
  <cp:lastModifiedBy>USER</cp:lastModifiedBy>
  <cp:lastPrinted>2025-01-28T14:15:28Z</cp:lastPrinted>
  <dcterms:created xsi:type="dcterms:W3CDTF">2015-06-05T18:19:34Z</dcterms:created>
  <dcterms:modified xsi:type="dcterms:W3CDTF">2025-01-29T12:18:36Z</dcterms:modified>
</cp:coreProperties>
</file>